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мкд1\Desktop\на сайт Жилсоюз 2015г\2024г\"/>
    </mc:Choice>
  </mc:AlternateContent>
  <xr:revisionPtr revIDLastSave="0" documentId="13_ncr:1_{2930ED51-DDDB-4502-BCD2-B8D7503F6A02}" xr6:coauthVersionLast="46" xr6:coauthVersionMax="46" xr10:uidLastSave="{00000000-0000-0000-0000-000000000000}"/>
  <bookViews>
    <workbookView xWindow="2430" yWindow="0" windowWidth="18285" windowHeight="14400" xr2:uid="{00000000-000D-0000-FFFF-FFFF00000000}"/>
  </bookViews>
  <sheets>
    <sheet name="план на 2024г." sheetId="1" r:id="rId1"/>
    <sheet name="Лист3" sheetId="4" r:id="rId2"/>
    <sheet name="Лист1" sheetId="2" r:id="rId3"/>
    <sheet name="Лист2" sheetId="3" r:id="rId4"/>
  </sheets>
  <definedNames>
    <definedName name="_xlnm._FilterDatabase" localSheetId="0" hidden="1">'план на 2024г.'!$B$6:$G$7</definedName>
    <definedName name="_xlnm.Print_Area" localSheetId="0">'план на 2024г.'!$A$1:$G$1739</definedName>
  </definedNames>
  <calcPr calcId="191029"/>
</workbook>
</file>

<file path=xl/calcChain.xml><?xml version="1.0" encoding="utf-8"?>
<calcChain xmlns="http://schemas.openxmlformats.org/spreadsheetml/2006/main">
  <c r="E1707" i="1" l="1"/>
  <c r="E1531" i="1"/>
  <c r="E877" i="1"/>
  <c r="E819" i="1"/>
  <c r="E1599" i="1"/>
  <c r="E1678" i="1" l="1"/>
  <c r="E1645" i="1"/>
  <c r="E1492" i="1" l="1"/>
  <c r="E1392" i="1"/>
  <c r="E1204" i="1"/>
  <c r="E1188" i="1"/>
  <c r="E1192" i="1" s="1"/>
  <c r="E1173" i="1"/>
  <c r="E1016" i="1"/>
  <c r="E759" i="1"/>
  <c r="E751" i="1"/>
  <c r="E526" i="1"/>
  <c r="E344" i="1"/>
  <c r="E346" i="1" s="1"/>
  <c r="E288" i="1"/>
  <c r="E258" i="1"/>
  <c r="E243" i="1"/>
  <c r="E206" i="1"/>
  <c r="E50" i="1"/>
  <c r="E33" i="1"/>
  <c r="E481" i="1" l="1"/>
  <c r="E179" i="1"/>
  <c r="E182" i="1" s="1"/>
  <c r="E997" i="1" l="1"/>
  <c r="E1727" i="1" l="1"/>
  <c r="E1612" i="1"/>
  <c r="E1614" i="1" s="1"/>
  <c r="E1472" i="1"/>
  <c r="E1477" i="1" s="1"/>
  <c r="E1370" i="1"/>
  <c r="E975" i="1" l="1"/>
  <c r="E384" i="1"/>
  <c r="E310" i="1"/>
  <c r="E313" i="1" s="1"/>
  <c r="E227" i="1" l="1"/>
  <c r="E231" i="1" s="1"/>
  <c r="E86" i="1"/>
  <c r="E92" i="1" s="1"/>
  <c r="E1660" i="1" l="1"/>
  <c r="E1633" i="1"/>
  <c r="E1636" i="1" s="1"/>
  <c r="E1310" i="1" l="1"/>
  <c r="E1313" i="1" s="1"/>
  <c r="E1281" i="1"/>
  <c r="E1142" i="1"/>
  <c r="E1149" i="1" s="1"/>
  <c r="E1005" i="1"/>
  <c r="E660" i="1"/>
  <c r="E582" i="1"/>
  <c r="E585" i="1" s="1"/>
  <c r="E516" i="1"/>
  <c r="E330" i="1"/>
  <c r="E1673" i="1" l="1"/>
  <c r="E1503" i="1"/>
  <c r="E1506" i="1" s="1"/>
  <c r="E1352" i="1"/>
  <c r="E1356" i="1" s="1"/>
  <c r="E1229" i="1"/>
  <c r="E1033" i="1"/>
  <c r="E1037" i="1" s="1"/>
  <c r="E925" i="1"/>
  <c r="E851" i="1"/>
  <c r="E854" i="1" s="1"/>
  <c r="E803" i="1"/>
  <c r="E806" i="1" s="1"/>
  <c r="E789" i="1"/>
  <c r="E777" i="1"/>
  <c r="E603" i="1"/>
  <c r="E408" i="1"/>
  <c r="E411" i="1" s="1"/>
  <c r="E68" i="1" l="1"/>
  <c r="E1249" i="1" l="1"/>
  <c r="E1251" i="1" s="1"/>
  <c r="E1515" i="1" l="1"/>
  <c r="E1125" i="1"/>
  <c r="E1089" i="1"/>
  <c r="E947" i="1"/>
  <c r="E950" i="1" s="1"/>
  <c r="E903" i="1"/>
  <c r="E906" i="1" s="1"/>
  <c r="E821" i="1"/>
  <c r="E633" i="1"/>
  <c r="E390" i="1" l="1"/>
  <c r="E392" i="1" s="1"/>
  <c r="E117" i="1"/>
  <c r="E120" i="1" s="1"/>
  <c r="E606" i="1" l="1"/>
  <c r="E612" i="1" l="1"/>
  <c r="E1584" i="1" l="1"/>
  <c r="E1586" i="1" s="1"/>
  <c r="E1551" i="1"/>
  <c r="E1554" i="1" s="1"/>
  <c r="E1114" i="1"/>
  <c r="E1117" i="1" s="1"/>
  <c r="E367" i="1" l="1"/>
  <c r="E372" i="1" s="1"/>
  <c r="E236" i="1"/>
  <c r="E131" i="1"/>
  <c r="E136" i="1" s="1"/>
  <c r="E1711" i="1" l="1"/>
  <c r="E1055" i="1" l="1"/>
  <c r="E1058" i="1" s="1"/>
  <c r="E442" i="1"/>
  <c r="E445" i="1" s="1"/>
  <c r="E1730" i="1" l="1"/>
  <c r="E1218" i="1" l="1"/>
  <c r="E1221" i="1" s="1"/>
  <c r="E833" i="1"/>
  <c r="E835" i="1" s="1"/>
  <c r="E692" i="1"/>
  <c r="E694" i="1" s="1"/>
  <c r="E213" i="1"/>
  <c r="E217" i="1" s="1"/>
  <c r="E189" i="1" l="1"/>
  <c r="E191" i="1" s="1"/>
  <c r="E162" i="1"/>
  <c r="E164" i="1" s="1"/>
  <c r="E792" i="1" l="1"/>
  <c r="E794" i="1" s="1"/>
  <c r="E1264" i="1" l="1"/>
  <c r="E1266" i="1" s="1"/>
  <c r="E1154" i="1"/>
  <c r="E1157" i="1" s="1"/>
  <c r="E551" i="1"/>
  <c r="E554" i="1" s="1"/>
  <c r="E463" i="1"/>
  <c r="E424" i="1"/>
  <c r="E426" i="1" s="1"/>
  <c r="E1737" i="1" l="1"/>
  <c r="E1739" i="1" s="1"/>
  <c r="E1701" i="1"/>
  <c r="E1703" i="1" s="1"/>
  <c r="E1694" i="1"/>
  <c r="E1696" i="1" s="1"/>
  <c r="E1687" i="1"/>
  <c r="E1689" i="1" s="1"/>
  <c r="E1521" i="1"/>
  <c r="E1450" i="1"/>
  <c r="E1452" i="1" s="1"/>
  <c r="E1431" i="1"/>
  <c r="E1433" i="1" s="1"/>
  <c r="E1415" i="1"/>
  <c r="E1417" i="1" s="1"/>
  <c r="E1374" i="1"/>
  <c r="E1376" i="1" s="1"/>
  <c r="E1330" i="1"/>
  <c r="E1332" i="1" s="1"/>
  <c r="E1285" i="1"/>
  <c r="E1096" i="1"/>
  <c r="E1098" i="1" s="1"/>
  <c r="E1079" i="1"/>
  <c r="E1082" i="1" s="1"/>
  <c r="E1067" i="1"/>
  <c r="E1069" i="1" s="1"/>
  <c r="E1045" i="1"/>
  <c r="E1047" i="1" s="1"/>
  <c r="E770" i="1" l="1"/>
  <c r="E772" i="1" s="1"/>
  <c r="E734" i="1"/>
  <c r="E736" i="1" s="1"/>
  <c r="E722" i="1"/>
  <c r="E724" i="1" s="1"/>
  <c r="E709" i="1"/>
  <c r="E711" i="1" s="1"/>
  <c r="E672" i="1"/>
  <c r="E674" i="1" s="1"/>
  <c r="E644" i="1"/>
  <c r="E646" i="1" s="1"/>
  <c r="E621" i="1"/>
  <c r="E623" i="1" s="1"/>
  <c r="E594" i="1"/>
  <c r="E596" i="1" s="1"/>
  <c r="E574" i="1"/>
  <c r="E576" i="1" s="1"/>
  <c r="E565" i="1"/>
  <c r="E567" i="1" s="1"/>
  <c r="E524" i="1"/>
  <c r="E504" i="1"/>
  <c r="E507" i="1" s="1"/>
  <c r="E491" i="1"/>
  <c r="E493" i="1" s="1"/>
  <c r="E472" i="1"/>
  <c r="E474" i="1" s="1"/>
  <c r="E457" i="1"/>
  <c r="E459" i="1" s="1"/>
  <c r="E436" i="1"/>
  <c r="E438" i="1" s="1"/>
  <c r="E267" i="1"/>
  <c r="E269" i="1" s="1"/>
  <c r="E247" i="1"/>
  <c r="E204" i="1"/>
  <c r="E149" i="1"/>
  <c r="E151" i="1" s="1"/>
  <c r="E101" i="1"/>
  <c r="E105" i="1" s="1"/>
  <c r="E135" i="1" s="1"/>
</calcChain>
</file>

<file path=xl/sharedStrings.xml><?xml version="1.0" encoding="utf-8"?>
<sst xmlns="http://schemas.openxmlformats.org/spreadsheetml/2006/main" count="3153" uniqueCount="909">
  <si>
    <t>Мира,39</t>
  </si>
  <si>
    <t>Мира,35</t>
  </si>
  <si>
    <t>по текущему ремонту ОИ МКД,</t>
  </si>
  <si>
    <t>Адрес МКД</t>
  </si>
  <si>
    <t>Вид работ</t>
  </si>
  <si>
    <t>Космонавтов, 4</t>
  </si>
  <si>
    <t>Итого:</t>
  </si>
  <si>
    <t>Куйбышева, 12</t>
  </si>
  <si>
    <t>Куйбышева, 17</t>
  </si>
  <si>
    <t>Куйбышева, 19</t>
  </si>
  <si>
    <t>Куйбышева, 20</t>
  </si>
  <si>
    <t>Куйбышева, 21</t>
  </si>
  <si>
    <t>Куйбышева, 35</t>
  </si>
  <si>
    <t>Куйбышева, 38</t>
  </si>
  <si>
    <t>Куйбышева, 40</t>
  </si>
  <si>
    <t>Куйбышева, 40а</t>
  </si>
  <si>
    <t>Ленина, 1</t>
  </si>
  <si>
    <t>Ленина, 2</t>
  </si>
  <si>
    <t>Ленина, 3</t>
  </si>
  <si>
    <t>Ленина, 9</t>
  </si>
  <si>
    <t xml:space="preserve">Ленина, 10               </t>
  </si>
  <si>
    <t>Ленина, 17</t>
  </si>
  <si>
    <t>Ленина, 20</t>
  </si>
  <si>
    <t>Ленина, 22</t>
  </si>
  <si>
    <t>Ленина, 30</t>
  </si>
  <si>
    <t>Мира, 8</t>
  </si>
  <si>
    <t>Мира, 12</t>
  </si>
  <si>
    <t>Мира, 19</t>
  </si>
  <si>
    <t>Мира, 21</t>
  </si>
  <si>
    <t>Мира, 23</t>
  </si>
  <si>
    <t>Мира, 41</t>
  </si>
  <si>
    <t>Мира, 41а</t>
  </si>
  <si>
    <t>Московская, 2</t>
  </si>
  <si>
    <t>Московская, 4</t>
  </si>
  <si>
    <t>Московская, 5</t>
  </si>
  <si>
    <t>Московская, 7</t>
  </si>
  <si>
    <t>Московская, 9</t>
  </si>
  <si>
    <t>Московская, 14</t>
  </si>
  <si>
    <t>Московская, 15</t>
  </si>
  <si>
    <t>Московская, 17</t>
  </si>
  <si>
    <t>Московская, 20</t>
  </si>
  <si>
    <t>Московская, 21</t>
  </si>
  <si>
    <t>Московская, 22</t>
  </si>
  <si>
    <t>Московская, 25</t>
  </si>
  <si>
    <t>Московская, 27</t>
  </si>
  <si>
    <t>Московская, 29</t>
  </si>
  <si>
    <t>Павлова, 7</t>
  </si>
  <si>
    <t>Павлова, 9</t>
  </si>
  <si>
    <t>Павлова, 11</t>
  </si>
  <si>
    <t>Павлова, 43а</t>
  </si>
  <si>
    <t>Парковая, 9</t>
  </si>
  <si>
    <t>Парковая, 11</t>
  </si>
  <si>
    <t>Спортивная, 4</t>
  </si>
  <si>
    <t xml:space="preserve">Спортивная, 11а                    </t>
  </si>
  <si>
    <t>Спортивная, 24</t>
  </si>
  <si>
    <t>Строителей, 7</t>
  </si>
  <si>
    <t>Строителей, 7а</t>
  </si>
  <si>
    <t>Строителей, 16</t>
  </si>
  <si>
    <t>Строителей, 17</t>
  </si>
  <si>
    <t>Энергетиков, 4</t>
  </si>
  <si>
    <t>Энергетиков, 10</t>
  </si>
  <si>
    <t>Плановый срок                           выполнения работ</t>
  </si>
  <si>
    <t xml:space="preserve">Куйбышева, 34 </t>
  </si>
  <si>
    <t xml:space="preserve">Ленина, 12     </t>
  </si>
  <si>
    <t xml:space="preserve">Ленина, 11      </t>
  </si>
  <si>
    <t xml:space="preserve">Ленина, 21     </t>
  </si>
  <si>
    <t xml:space="preserve">Мира, 39а      </t>
  </si>
  <si>
    <t xml:space="preserve">Мира, 39б     </t>
  </si>
  <si>
    <t xml:space="preserve">Ленина, 14     </t>
  </si>
  <si>
    <t>Ленина,23</t>
  </si>
  <si>
    <t>Мира, 13</t>
  </si>
  <si>
    <t>Энергетиков, 6</t>
  </si>
  <si>
    <t>Мира, 9</t>
  </si>
  <si>
    <t>Строителей, 11</t>
  </si>
  <si>
    <t>Парковая, 7</t>
  </si>
  <si>
    <t>Ленина, 18</t>
  </si>
  <si>
    <t>Куйбышева, 42А</t>
  </si>
  <si>
    <t>Энергетиков, 8</t>
  </si>
  <si>
    <t xml:space="preserve">на 2017г.  </t>
  </si>
  <si>
    <t>находящихся в управлении/обслуживании   ООО "Жилсоюз"</t>
  </si>
  <si>
    <t>Московская,18</t>
  </si>
  <si>
    <t>Спортивная, 36</t>
  </si>
  <si>
    <t>Космонавтов, 16А</t>
  </si>
  <si>
    <t>Куйбышева, 22</t>
  </si>
  <si>
    <t>Куйбышева, 14</t>
  </si>
  <si>
    <t>Космонавтов, 6</t>
  </si>
  <si>
    <t>Куйбышева, 36</t>
  </si>
  <si>
    <t>Куйбышева, 37</t>
  </si>
  <si>
    <t>Парковая, 1</t>
  </si>
  <si>
    <t>Павлова, 51</t>
  </si>
  <si>
    <t>Парковая, 3</t>
  </si>
  <si>
    <t>Сов.Армии, 1</t>
  </si>
  <si>
    <t>Строителей, 19</t>
  </si>
  <si>
    <t>Ленина, 32</t>
  </si>
  <si>
    <t>ИТОГО</t>
  </si>
  <si>
    <t>Сведения о выполнении работ                    (месяц)</t>
  </si>
  <si>
    <t>Строителей, 5</t>
  </si>
  <si>
    <t>Энергетиков, 16</t>
  </si>
  <si>
    <t>Сов.Армии, 2</t>
  </si>
  <si>
    <t>Московская, 1</t>
  </si>
  <si>
    <t>№ п/п</t>
  </si>
  <si>
    <t>Плановая (сметная) стоимость                      работ, руб.</t>
  </si>
  <si>
    <t>Московская, 6</t>
  </si>
  <si>
    <t>Итого</t>
  </si>
  <si>
    <t xml:space="preserve">Итого </t>
  </si>
  <si>
    <t>Итого по б/с № 1</t>
  </si>
  <si>
    <t>Итого по б/с № 2</t>
  </si>
  <si>
    <t>Итого по б/с № 3</t>
  </si>
  <si>
    <t>Итого по б/с № 4</t>
  </si>
  <si>
    <t>Куйбышева, 10              б/с № 3</t>
  </si>
  <si>
    <t>Куйбышева, 10              б/с № 1</t>
  </si>
  <si>
    <t>Куйбышева, 10           б/с № 2</t>
  </si>
  <si>
    <t>Куйбышева, 11                   б/с № 1</t>
  </si>
  <si>
    <t>Куйбышева, 11                   б/с № 4</t>
  </si>
  <si>
    <t>Куйбышева, 11                   б/с № 3</t>
  </si>
  <si>
    <t>Куйбышева, 11                   б/с № 2</t>
  </si>
  <si>
    <t>Ленина, 7</t>
  </si>
  <si>
    <t>Ленина, 6а</t>
  </si>
  <si>
    <t>Ленина, 19</t>
  </si>
  <si>
    <t>Ленина, 15</t>
  </si>
  <si>
    <t>Ленина, 13</t>
  </si>
  <si>
    <t>Ленина, 10А</t>
  </si>
  <si>
    <t>Ленина, 8</t>
  </si>
  <si>
    <t>Ленина, 4</t>
  </si>
  <si>
    <t>Космонавтов, 18</t>
  </si>
  <si>
    <t>Ленина, 24</t>
  </si>
  <si>
    <t>Ремонт ВДИС ГХВС, в/о и отопления, в том числе:</t>
  </si>
  <si>
    <t>в течение года</t>
  </si>
  <si>
    <t>Уборка помещений подъезда</t>
  </si>
  <si>
    <r>
      <rPr>
        <b/>
        <sz val="10"/>
        <rFont val="Times New Roman"/>
        <family val="1"/>
        <charset val="204"/>
      </rPr>
      <t>Прочие работы</t>
    </r>
    <r>
      <rPr>
        <sz val="10"/>
        <rFont val="Times New Roman"/>
        <family val="1"/>
        <charset val="204"/>
      </rPr>
      <t xml:space="preserve"> (</t>
    </r>
    <r>
      <rPr>
        <i/>
        <sz val="10"/>
        <rFont val="Times New Roman"/>
        <family val="1"/>
        <charset val="204"/>
      </rPr>
      <t>непредвиденные ремонты</t>
    </r>
    <r>
      <rPr>
        <sz val="10"/>
        <rFont val="Times New Roman"/>
        <family val="1"/>
        <charset val="204"/>
      </rPr>
      <t>):</t>
    </r>
  </si>
  <si>
    <t>Павлова, 39</t>
  </si>
  <si>
    <t>Мира, 37 А</t>
  </si>
  <si>
    <t>Ленина, 28</t>
  </si>
  <si>
    <t>Общестроительные работы, в том числе:</t>
  </si>
  <si>
    <t>Сов. Армии,5</t>
  </si>
  <si>
    <r>
      <t xml:space="preserve">Прочие работы </t>
    </r>
    <r>
      <rPr>
        <i/>
        <sz val="10"/>
        <rFont val="Times New Roman"/>
        <family val="1"/>
        <charset val="204"/>
      </rPr>
      <t>(непредвиденные ремонты):</t>
    </r>
  </si>
  <si>
    <t>Прочие работы (непредвиденные ремонты):</t>
  </si>
  <si>
    <t>в течении года</t>
  </si>
  <si>
    <t>Мира, 27</t>
  </si>
  <si>
    <t>Ремонт ВДИС электроснабжения, в том числе:</t>
  </si>
  <si>
    <t>Благоустройство придомовой территории, в том числе:</t>
  </si>
  <si>
    <t xml:space="preserve">Благоустройство придомовой территории, в том числе: </t>
  </si>
  <si>
    <t>Парковая, 2а                             (корпус 2)</t>
  </si>
  <si>
    <t>Парковая, 2а                           (корпус 3)</t>
  </si>
  <si>
    <r>
      <t xml:space="preserve">Прочие работы </t>
    </r>
    <r>
      <rPr>
        <i/>
        <sz val="10"/>
        <rFont val="Times New Roman"/>
        <family val="1"/>
        <charset val="204"/>
      </rPr>
      <t>(непредвиденные ремонты)</t>
    </r>
    <r>
      <rPr>
        <b/>
        <i/>
        <sz val="10"/>
        <rFont val="Times New Roman"/>
        <family val="1"/>
        <charset val="204"/>
      </rPr>
      <t>:</t>
    </r>
  </si>
  <si>
    <r>
      <t xml:space="preserve">Прочие работы </t>
    </r>
    <r>
      <rPr>
        <b/>
        <sz val="10"/>
        <rFont val="Times New Roman"/>
        <family val="1"/>
        <charset val="204"/>
      </rPr>
      <t>(непредвиденные ремонты)</t>
    </r>
    <r>
      <rPr>
        <b/>
        <i/>
        <sz val="10"/>
        <rFont val="Times New Roman"/>
        <family val="1"/>
        <charset val="204"/>
      </rPr>
      <t>:</t>
    </r>
  </si>
  <si>
    <r>
      <rPr>
        <b/>
        <sz val="10"/>
        <rFont val="Times New Roman"/>
        <family val="1"/>
        <charset val="204"/>
      </rPr>
      <t>Прочие работы</t>
    </r>
    <r>
      <rPr>
        <b/>
        <i/>
        <sz val="10"/>
        <rFont val="Times New Roman"/>
        <family val="1"/>
        <charset val="204"/>
      </rPr>
      <t xml:space="preserve"> (непредвиденные ремонты):</t>
    </r>
  </si>
  <si>
    <t xml:space="preserve">Ленина, 27     </t>
  </si>
  <si>
    <r>
      <t>Благоустройство придомовой территории, в том числе:</t>
    </r>
    <r>
      <rPr>
        <sz val="10"/>
        <rFont val="Times New Roman"/>
        <family val="1"/>
        <charset val="204"/>
      </rPr>
      <t> </t>
    </r>
  </si>
  <si>
    <r>
      <t>Ремонт ВДИС ГХВС, в/о и отопления, в том числе:</t>
    </r>
    <r>
      <rPr>
        <sz val="10"/>
        <rFont val="Times New Roman"/>
        <family val="1"/>
        <charset val="204"/>
      </rPr>
      <t> </t>
    </r>
  </si>
  <si>
    <r>
      <rPr>
        <b/>
        <i/>
        <sz val="10"/>
        <rFont val="Times New Roman"/>
        <family val="1"/>
        <charset val="204"/>
      </rPr>
      <t>Прочие работы</t>
    </r>
    <r>
      <rPr>
        <i/>
        <sz val="10"/>
        <rFont val="Times New Roman"/>
        <family val="1"/>
        <charset val="204"/>
      </rPr>
      <t xml:space="preserve"> (непредвиденные ремонты)</t>
    </r>
  </si>
  <si>
    <t>Выполнено работ на сумму:</t>
  </si>
  <si>
    <r>
      <rPr>
        <b/>
        <sz val="10"/>
        <rFont val="Times New Roman"/>
        <family val="1"/>
        <charset val="204"/>
      </rPr>
      <t>Прочие работы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(непредвиденные ремонты):</t>
    </r>
  </si>
  <si>
    <r>
      <t>Прочие работы (</t>
    </r>
    <r>
      <rPr>
        <i/>
        <sz val="10"/>
        <rFont val="Times New Roman"/>
        <family val="1"/>
        <charset val="204"/>
      </rPr>
      <t>непредвиденные ремонты</t>
    </r>
    <r>
      <rPr>
        <b/>
        <sz val="10"/>
        <rFont val="Times New Roman"/>
        <family val="1"/>
        <charset val="204"/>
      </rPr>
      <t>):</t>
    </r>
  </si>
  <si>
    <t>Мира, 29</t>
  </si>
  <si>
    <t>Энергетиков, 15</t>
  </si>
  <si>
    <t>Ремонт помещений подъездов</t>
  </si>
  <si>
    <t>Ремонт цоколя (частично)</t>
  </si>
  <si>
    <t>Ремонт крылец</t>
  </si>
  <si>
    <t>Ремонт цоколя</t>
  </si>
  <si>
    <t>Замена розлива и стояков отопления (д.15)</t>
  </si>
  <si>
    <t>Замена ОПУ ХВС</t>
  </si>
  <si>
    <t>Устройство ходовых деревянных трапов по периметру чердака</t>
  </si>
  <si>
    <t>Ремонт помещения подъезда №1</t>
  </si>
  <si>
    <t>Ремонт ВРУ с заменой автоматов</t>
  </si>
  <si>
    <t>Ремонт ВРУ</t>
  </si>
  <si>
    <t>Строителей, 24</t>
  </si>
  <si>
    <t>Ремонт системы отопления подвальной разводки</t>
  </si>
  <si>
    <t>Устройство контура заземления</t>
  </si>
  <si>
    <t xml:space="preserve">Устройство ходовых деревянных трапов по периметру чердака </t>
  </si>
  <si>
    <t>факт.ст.</t>
  </si>
  <si>
    <t>Ремонт эл/снабжения подвала (Решение 2023г.)</t>
  </si>
  <si>
    <t>Устройство циркуляции ГВС по подвалу</t>
  </si>
  <si>
    <t>Опиловка деревьев (2 дерева- яблони)</t>
  </si>
  <si>
    <t xml:space="preserve">Частичный ремонт цоколя </t>
  </si>
  <si>
    <t>Установка вершалов (2 шт.)</t>
  </si>
  <si>
    <t>Замена ОПУ ГВС</t>
  </si>
  <si>
    <t>Ремонт помещений подъездов №2,3,4</t>
  </si>
  <si>
    <t>Услуги спецорганизации (ООО "Партнер-Газ") по техническому диагностированию ВДГО МКД</t>
  </si>
  <si>
    <t>январь</t>
  </si>
  <si>
    <t>Ремонт трубопровода системы отопления (кв.31)</t>
  </si>
  <si>
    <t>Смена светильника (п.1)</t>
  </si>
  <si>
    <t>Услуги автовышки по очистке от снега и соулек крыши МКД</t>
  </si>
  <si>
    <t>Смена патрона (п.2)</t>
  </si>
  <si>
    <t>Ремонт системы отопления (кв.41,45)</t>
  </si>
  <si>
    <t>Ремонт трубопровода системы водоотведения (кв.24,28)</t>
  </si>
  <si>
    <t>Ремонт двери в тамбуре (п.1)</t>
  </si>
  <si>
    <t>Закрашивание вандальных надписей на фасаде МКД</t>
  </si>
  <si>
    <t>Услуги спецорганизации (промоальпинистов)и услуги автовышки, услуги погрузчика МКСМ по очистке от снега, наледи, сосулек с крыши МКД</t>
  </si>
  <si>
    <t>Ремонт трубопровода системы отопления (кв.6)</t>
  </si>
  <si>
    <t>Ремонт деревянных ступеней (п.2)</t>
  </si>
  <si>
    <t>Услуги автовышки по очистке от снега , наледи, сосулек с крыши МКД</t>
  </si>
  <si>
    <t>Услуги спецорганизации (промоальпинистов)и услуги автовышки по очистке от снега, наледи, сосулек с крыши МКД</t>
  </si>
  <si>
    <t>Ремонт трубопровода системы отопления (кв.20)</t>
  </si>
  <si>
    <t>Услуги спецорганизации (промоальпинистов) услуги автовышки и погрузчика МКСМ при снятии сосулек,снега, наледи с крыши МКД</t>
  </si>
  <si>
    <t>Ремонт трубопровода системы отопления (кв.23)</t>
  </si>
  <si>
    <t>Демонтаж прибора учета энергоресурсов "Карат РС"</t>
  </si>
  <si>
    <t>Замена дренажного насоса в тепловом узле</t>
  </si>
  <si>
    <t>Изготовление и установка поручня при входе в подвал</t>
  </si>
  <si>
    <t>Услуги автовышки по очистке снега,наледи,сосулек с крыши МКД</t>
  </si>
  <si>
    <t>Ремонт дверного доводчика (п.3)</t>
  </si>
  <si>
    <t>Ремонт дверного доводчика (п.4)</t>
  </si>
  <si>
    <t>Лампа светодиодная (п.4)</t>
  </si>
  <si>
    <t>Услуги автовышки по очистке от снега ,наледи,сосулек с крыши МКД</t>
  </si>
  <si>
    <t>Ремонт трубопровода системы отопления (п.2)</t>
  </si>
  <si>
    <t>Услуги автовышки при снятии снега и сосулек с крыши МКД</t>
  </si>
  <si>
    <t>Услуги автовышки по очистке от снега,наледи,сосулек с крыши МКД</t>
  </si>
  <si>
    <t>Услуги автовышки при снятии с крыши снега,наледи,сосулек</t>
  </si>
  <si>
    <t>Смена дверного доводчика (п.1)</t>
  </si>
  <si>
    <t>Установка почтовых ящиков (п.2)</t>
  </si>
  <si>
    <t>Ремонт трубопровода системы отопления (кв.45)</t>
  </si>
  <si>
    <t>Ремонт трубопровода системы водоотведения(кв.29)</t>
  </si>
  <si>
    <t>Ремонт трубопровода системы ХВС (кв.47)</t>
  </si>
  <si>
    <t>Ремонт трубопровода системы отопления (кв.35)</t>
  </si>
  <si>
    <t>Ремонт изоляции трубопровода системы отопления (чердак)</t>
  </si>
  <si>
    <t xml:space="preserve">Ремонт трубопровода системы ХВС(подвал) </t>
  </si>
  <si>
    <t>Ремонт чердачного люка (п.2,чердак)</t>
  </si>
  <si>
    <t>Ремонт чердачного люка (п.2,т/у)</t>
  </si>
  <si>
    <t>Ремонт двери в тамбуре (п.2)</t>
  </si>
  <si>
    <t>Смена прожектора 30 Вт (п.4)</t>
  </si>
  <si>
    <t>Смена прожектора 30 Вт (п.1)</t>
  </si>
  <si>
    <t>Смена дверного доводчика (п.2)</t>
  </si>
  <si>
    <t xml:space="preserve">  </t>
  </si>
  <si>
    <t xml:space="preserve">   </t>
  </si>
  <si>
    <t>Установка крана для полива</t>
  </si>
  <si>
    <t>Замена запорной арматуры в системе теплоснабжения (подвал, постоячно)</t>
  </si>
  <si>
    <t>Смена прожектора 30 Вт(п.4)</t>
  </si>
  <si>
    <t>февраль</t>
  </si>
  <si>
    <t>Ремонт чердачного люка (п.11,чердак)</t>
  </si>
  <si>
    <t>Ремонт трубопровода системы ХГВС (подвал)</t>
  </si>
  <si>
    <t>Услуги спецтехники (погрузчика) по очистке придомовой территории от снега</t>
  </si>
  <si>
    <t>Смена прожектора  30 Вт (п.1)</t>
  </si>
  <si>
    <t>Ремонт трубопровода системы водоотведения (кв.45)</t>
  </si>
  <si>
    <t>Услуги спецорганизации по разработке проекта на установку УУ ТЭ</t>
  </si>
  <si>
    <t>Смена прожектора 30Вт (п.2,3)</t>
  </si>
  <si>
    <t>Смена светильника ЖКХ с дат.движения (п.5)</t>
  </si>
  <si>
    <t>Услуги спецтехники (автовышки,погрузчика) по очистке от снега и наледи крыши МКД</t>
  </si>
  <si>
    <t>Смена прожектора 30 Вт</t>
  </si>
  <si>
    <t>Ремонт трубопровода системы отопления (кв.3)</t>
  </si>
  <si>
    <t>Ремонт трубопровода системы ХГВС (ОАО Южуралхлеб)</t>
  </si>
  <si>
    <t>Смена светильника ЖКХ с дат.движения (п.2)</t>
  </si>
  <si>
    <t>Смена прожектора 30 Вт, светильника ЖКХ с дат.движения (п.4)</t>
  </si>
  <si>
    <t>Смена светильника ЖКХ с дат.движения (п.4)</t>
  </si>
  <si>
    <t>Ремонт трубопровода сисемы отопления (кв.37)</t>
  </si>
  <si>
    <t>Ремонт стен,потолка (кв.29)</t>
  </si>
  <si>
    <t>Услуги спецтехники,автовышки и погрузчика (МКСМ) при снятии снега,сосулек с крыши МКД</t>
  </si>
  <si>
    <t>Услуги спецтехники автовышки, погрузчика (МКСМ) при снятии снега и сосулек с крыши МКД</t>
  </si>
  <si>
    <t>Услуги спецтехники,автовышки при снятии снега,сосулек с крыши МКД</t>
  </si>
  <si>
    <t>Смена прожектора 30 Вт (п.2)</t>
  </si>
  <si>
    <t>Смена светильника эконом ЖКХ (п.2)</t>
  </si>
  <si>
    <t xml:space="preserve">Ремонт трубопровода системы отопления </t>
  </si>
  <si>
    <t>Смена прожектора (п.1,3)</t>
  </si>
  <si>
    <t>Смена прожектора 30 Вт(п.1)</t>
  </si>
  <si>
    <t>Смена светильника ЖКХ с дат.движения</t>
  </si>
  <si>
    <t>Услуги спецтехники (а/м Камаз, погрузчика) по очистке и вывозу снега с придомовой территории</t>
  </si>
  <si>
    <t>Ремонт трубопровода системы водоотведения (кв.30)</t>
  </si>
  <si>
    <t>Ремонт трубопрвода системы отопления (кв.36)</t>
  </si>
  <si>
    <t>Смена прожектора 30 Вт(п.1,4)</t>
  </si>
  <si>
    <t>Ремонт трубопровода системы ХВС (кв.39)</t>
  </si>
  <si>
    <t>Ремонт трубопровода системы отопления (кв.53)</t>
  </si>
  <si>
    <t>Смена лампы ДРВ (п.2)</t>
  </si>
  <si>
    <t>Смена прожектора 30 Вт(п.1,2)</t>
  </si>
  <si>
    <t>Услуги спецорганизации автовышки при снятии снега, наледи, сосулек с крыши МКД</t>
  </si>
  <si>
    <t>Услуги автовышки при снятии снега, наледи, сосулек с крыши МКД</t>
  </si>
  <si>
    <t>Смена вводного выключателя автоматического 1П 25А (кв.3)</t>
  </si>
  <si>
    <t>Ремонт трубопровода системы отопления (кв.1)</t>
  </si>
  <si>
    <t>Услуги спецтехники погрузчика (МКСМ) по очистке от снега придомовой территории</t>
  </si>
  <si>
    <t>Ремонт трубопрвода системы отопления (кв.47)</t>
  </si>
  <si>
    <t>Ремонт трубопровода системы ГВС (кв.67)</t>
  </si>
  <si>
    <t>Смена фотореле (п.3)</t>
  </si>
  <si>
    <t>Материалы для ремонта козырька</t>
  </si>
  <si>
    <t>Смена дверного доводчика (п.3), ремонт доводчика (п.3)</t>
  </si>
  <si>
    <t>Ремонт доводчика (п.3)</t>
  </si>
  <si>
    <t>Смена светильника ЖКХ с дат.движения (п.3)</t>
  </si>
  <si>
    <t>Установка адресной таблички (п.1,2,4)</t>
  </si>
  <si>
    <t>Ремонт трубопровода системы отопления (кв.34)</t>
  </si>
  <si>
    <t>Смена фотореле</t>
  </si>
  <si>
    <t xml:space="preserve">Ремонт сетей эл.освещения </t>
  </si>
  <si>
    <t>Ремонт трубопровода системы ГВС (подвал)</t>
  </si>
  <si>
    <t>Ремонт трубопровода системы отопления , ХГВС(п.1,подвал)</t>
  </si>
  <si>
    <t>Ремонт пола деревянного (п.1)</t>
  </si>
  <si>
    <t>Ремонт трубопровода системы отопления (чердак)</t>
  </si>
  <si>
    <t>Ремонт трубопровода системы ГВС (кв.42)</t>
  </si>
  <si>
    <t>Ремонт чердачного люка (п.1,чердак)</t>
  </si>
  <si>
    <t>Услуги спецтехники(а/м Камаз,погрузчик) по очистке и вывозу снега с придомовой территории</t>
  </si>
  <si>
    <t>Ремонт трубопровода системы отопления (кв.9)</t>
  </si>
  <si>
    <t>Опиловка деревьев (3 дерева)</t>
  </si>
  <si>
    <t>Ремонт системы отопления (замена задвижек в тепловом узле)</t>
  </si>
  <si>
    <t>Замена стояка эл/снабжения в подъезде №3</t>
  </si>
  <si>
    <t xml:space="preserve">Установка новых скамеек у подъездов № 1 (1шт.), п.№2,3,4 (по 2 шт.) </t>
  </si>
  <si>
    <t>Установка 4 урн у подъездов №1,2,3,4 (по 1шт.)</t>
  </si>
  <si>
    <t>Энергетиков, 13</t>
  </si>
  <si>
    <t>Ремонт приподъездных площадок п.1,3 (подливка между асфальтом и плиткой)</t>
  </si>
  <si>
    <t>Опиловка 1 дерева</t>
  </si>
  <si>
    <t xml:space="preserve">Доставка песка в песочницу </t>
  </si>
  <si>
    <t>Смена светильника ЖКХ с дат.движения(п.2)</t>
  </si>
  <si>
    <t>Ремонт чердачного люка (подвал,п.1)</t>
  </si>
  <si>
    <t>март</t>
  </si>
  <si>
    <t>Смена общедомового водосчетчика Д40мм</t>
  </si>
  <si>
    <t>Услуги спецтехники (погрузчика) по очистке от снега и наледи придомовой территории МКД</t>
  </si>
  <si>
    <t>Ремонт трубопровода системы отопления (кв.74)</t>
  </si>
  <si>
    <t>Лампа светодиодная (п.1)</t>
  </si>
  <si>
    <t>Установка входной металлической двери (п.7)</t>
  </si>
  <si>
    <t>Частичный ремонт крыши (п.8)</t>
  </si>
  <si>
    <t>Услуги спецтехники( погрузчика) при снятии снега и сосулек с крыши МКД</t>
  </si>
  <si>
    <t>Услуги спецтехники (погрузчика) при снятии снега и сосулек с крыши МКД</t>
  </si>
  <si>
    <t xml:space="preserve">Услуги спецтехники (погрузчика) по очистке придомовой территории </t>
  </si>
  <si>
    <t>Обработка подвала от насекомых</t>
  </si>
  <si>
    <t>Ремонт трубопровода системы отопления, ХВС (п.2)</t>
  </si>
  <si>
    <t>Смена прожектора 30Вт (п.2)</t>
  </si>
  <si>
    <t>Ремонт трубопровода системы ХВС (кв.33,37)</t>
  </si>
  <si>
    <t>Услуги спецтехники (автовышки ,погрузчика) при снятии снега и наледи с крыши МКД</t>
  </si>
  <si>
    <t>Услуги спецтехники (погрузчика) при снятии сосулек с крыши МКД</t>
  </si>
  <si>
    <t>Установка окна ПВХ (стеклопакета ) в п.№2</t>
  </si>
  <si>
    <t>Лапма светодиодная п.3</t>
  </si>
  <si>
    <t xml:space="preserve">Услуги спецтехники (автовышки, погрузчика) при снятии снега и наледт с крыши МКД </t>
  </si>
  <si>
    <t>Ремонт входной двери (п.1,2)</t>
  </si>
  <si>
    <t>Лампа светодиодная п.1</t>
  </si>
  <si>
    <t xml:space="preserve">Услуги спецтехники (автовышки, погрузчика) при снятии снега и наледи с крыши МКД </t>
  </si>
  <si>
    <t>Ремонт чердачного перекрытия (кв.12)</t>
  </si>
  <si>
    <t>Услуги спецтранспорта (автовышки) по очистке от снега и наледи крыши МКД</t>
  </si>
  <si>
    <t xml:space="preserve">Услуги спецтехники (погрузчика) по очистке от снега придомовой территории </t>
  </si>
  <si>
    <t>Услуги спецтехники (автовышки) по очистке от снега и наледи крыши МКД</t>
  </si>
  <si>
    <t>Смена смесителя кв.5</t>
  </si>
  <si>
    <t>Услуги спецтехники (погрузчика) по очистке снега и сосулек с крыши МКД</t>
  </si>
  <si>
    <t>Замена ОПУ ХВС (т/у)</t>
  </si>
  <si>
    <t>Услуги спецтехники (автовышки,погрузчика) по очистке снега с крыши МКД</t>
  </si>
  <si>
    <t>Услуги спецорганизации (промоальпинистов) и спецтехники (погрузчика) по очистке от снега крыши МКД</t>
  </si>
  <si>
    <t>Изготовление и установка поручня (п.3,подвал)</t>
  </si>
  <si>
    <t>Услуги спецтехники (а/м Камаз,погрузчика) по очистке и вывозу снега с придомовой территории</t>
  </si>
  <si>
    <t>Ремонт перекрытия (кв.43)</t>
  </si>
  <si>
    <t>Ремонт трубопровода системы отопления (подвал)</t>
  </si>
  <si>
    <t>Ремонт трубопровода системы ГВС (т/у)</t>
  </si>
  <si>
    <t>Услуги специализированной организации (ООО "Водоотведение плюс") по прочистке системы канализации</t>
  </si>
  <si>
    <t>Ремонт трубопровода системы водоотведения (кв.33,36)</t>
  </si>
  <si>
    <t>Ремонт дверного доводчика п.3</t>
  </si>
  <si>
    <t>Услуги спецтехники (погрузчика) по очистке снега с придомовой территории</t>
  </si>
  <si>
    <t>Ремонт трубопровода системы ХВС кв.8</t>
  </si>
  <si>
    <t>Услуги автовышки при снятии снега и наледи с крыши МКД</t>
  </si>
  <si>
    <t>Ремонт трубопровода системы отопления (кв.24)</t>
  </si>
  <si>
    <t xml:space="preserve">Услуги спецорганизации (промоальпинистов) по очистке от снега крыши МКД и услуги спецтехники (погрузчика) по очистке от снега придомовой территории </t>
  </si>
  <si>
    <t>Ремонт дверного доводчика п.2</t>
  </si>
  <si>
    <t>Ремонт трубопровода системы отопления (кв.13)</t>
  </si>
  <si>
    <t>Услуги спецтехники (автовышки, погрузчика МКСМ) по очистке снега и наледи с крыши МКД</t>
  </si>
  <si>
    <t>Смена прожектора 30Вт п.3</t>
  </si>
  <si>
    <t>Услуги спецтехники (погрузчика) по снятию сосулек с крыши МКД</t>
  </si>
  <si>
    <t>Смена лампы ДРВ 160 Вт (п.2)</t>
  </si>
  <si>
    <t>Услуги спецтехники (погрузчика)по очистке придомовой территории от снега</t>
  </si>
  <si>
    <t>Смена дверного доводчика п.3</t>
  </si>
  <si>
    <t>Услуги спецтехники (погрузчика) по очистке от снега придомовой территории МКД</t>
  </si>
  <si>
    <t>Услуги спецтехники (погрузчика) по очистке от снега придомовой территории</t>
  </si>
  <si>
    <t>Установка адресной таблички (п.1,2,3)</t>
  </si>
  <si>
    <t>Смена светильника ЖКХ с дат.движения п.3</t>
  </si>
  <si>
    <t>Ремонт козырька 2 шт. (п.1,4)</t>
  </si>
  <si>
    <t>Смена светильника ЖКХ с дат.движения п.1</t>
  </si>
  <si>
    <t>Ремонт пола, стены п.1</t>
  </si>
  <si>
    <t>Ремонт дверного доводчика п.1,2</t>
  </si>
  <si>
    <t>Услуги спецтехники (погрузчика) по очистке от снега и льда крыши МКД</t>
  </si>
  <si>
    <t>Ремонт трубопровода системы водоотведения (кв.36)</t>
  </si>
  <si>
    <t>Изготовление и установка поручня (п.1, подвал)</t>
  </si>
  <si>
    <t>Ремонт двери в тамбуре (п.3)</t>
  </si>
  <si>
    <t>Лампа светодиодная п.3</t>
  </si>
  <si>
    <t>Установка окон ПВХ с ремонтом откосов в п.№1 (2 шт.)</t>
  </si>
  <si>
    <t>Ремонт помещения подъезда №3 с заменой почтовых ящиков</t>
  </si>
  <si>
    <t>Ремонт системы вентиляции (п.2)</t>
  </si>
  <si>
    <t>Ремонт козырька, крыльца</t>
  </si>
  <si>
    <t>Установка скамейки со спинкой у п.№3, ориентировочной стоимостью</t>
  </si>
  <si>
    <t xml:space="preserve">Установка урны у подъезда №3 ориентировочной стоимостью </t>
  </si>
  <si>
    <t>Ремонт скамеек у подъезда №1,2 ориентировочной стоимостью</t>
  </si>
  <si>
    <t>Устройство ходовых деревянных трапов по периметру чердака (частично)</t>
  </si>
  <si>
    <t>Ремонт трубопровода системы ХВС (ввод)</t>
  </si>
  <si>
    <t>апрель</t>
  </si>
  <si>
    <t>Ремонт водосточной системы (п.4)</t>
  </si>
  <si>
    <t>Услуги спецтехники (погрузчика) по очистке от снега и наледи  придомовой территории МКД</t>
  </si>
  <si>
    <t>Смена прожектора 30 Вт (п.4,5)</t>
  </si>
  <si>
    <t>Известь гашеная</t>
  </si>
  <si>
    <t>Ремонт трубопровода системы отопления (п.1)</t>
  </si>
  <si>
    <t>Ремонт трубопровода системы отопления ,ХВС (п.3,подвал)</t>
  </si>
  <si>
    <t>Ремонт трубопровода системы водоотведения (кв.4,8)</t>
  </si>
  <si>
    <t>Смена прожектора 30 Вт, светильника ЖКХ с дат.движения (п.1)</t>
  </si>
  <si>
    <t>Ремонт трубопровода системы ХВС (подвал)</t>
  </si>
  <si>
    <t>Ремонт трубопровода системы отопления (кв.29)</t>
  </si>
  <si>
    <t>Ремонт крыши МКД (смена шифера) с услугами автовышки</t>
  </si>
  <si>
    <t>Смена прожектора 30 Вт, лампы светодиодной (п.2,3)</t>
  </si>
  <si>
    <t>Смена светильника эконом ЖКХ (п.1)</t>
  </si>
  <si>
    <t xml:space="preserve">Ремонт входной двери </t>
  </si>
  <si>
    <t>Ремонт трубопровода системы водоотведения (кв.4)</t>
  </si>
  <si>
    <t>Установка розетки (п.2)</t>
  </si>
  <si>
    <t>Услуги автовышки при разборке кирпичной кладки вентшахты на крыше МКД</t>
  </si>
  <si>
    <t xml:space="preserve">Услуги спецтехники (погрузчика ) по очистке от снега и наледи придомовой территории МКД </t>
  </si>
  <si>
    <t>Ремонт трубопровода системы отопления (п.3)</t>
  </si>
  <si>
    <t>Ремонт трубопровода системы отопления (кв.14)</t>
  </si>
  <si>
    <t xml:space="preserve">Ремонт крыши </t>
  </si>
  <si>
    <t>Услуги спецтехники (автовышки) при снятии сосулек, снега , наледи с крыши МКД</t>
  </si>
  <si>
    <t>Ремонт крыши (п.2)</t>
  </si>
  <si>
    <t>Ремонт трубопровода системы ГВС (п.3,4)</t>
  </si>
  <si>
    <t>Краска для покраски малых форм на территории МКД</t>
  </si>
  <si>
    <t>Ремонт трубопровода системы отопления , ГВС (подвал)</t>
  </si>
  <si>
    <t xml:space="preserve">Смена общедомового счетчика ХВС </t>
  </si>
  <si>
    <t>Ремонт ступеней деревянных (п.2)</t>
  </si>
  <si>
    <t>Ремонт крыши МКД с услугами автовышки над квартирами №17,31</t>
  </si>
  <si>
    <t>Установка замка навесного (т/у)</t>
  </si>
  <si>
    <t>Ремонт трубопровода системы отопления (п.1,чердак)</t>
  </si>
  <si>
    <t>Лампа светодиодная (п.2)</t>
  </si>
  <si>
    <t>Изготовление и установка поручня (п.1,3,подвал)</t>
  </si>
  <si>
    <t>Материалы для проведения субботника на территории МКД</t>
  </si>
  <si>
    <t>Ремонт трубопровода системы ГВС (п.1)</t>
  </si>
  <si>
    <t>Смена фотореле (п.2)</t>
  </si>
  <si>
    <t>Услуги спецорганизации (промоальпиниста) и спецтехники (погрузчика) по очистке от снега и наледи крыши МКД</t>
  </si>
  <si>
    <t>Ремонт МАФ (лавочки) п.1</t>
  </si>
  <si>
    <t>Ремонт трубопровода системы водоотвдения (подвал)</t>
  </si>
  <si>
    <t>Ремонт окна ПВХ (ручка)</t>
  </si>
  <si>
    <t>Ремонт трубопровода системы отопления (кв.22,25)</t>
  </si>
  <si>
    <t>Ремонт трубопровода системы ХВС (Роспотребнадзор)</t>
  </si>
  <si>
    <t>Ремонт трубопровода системы ХВС(п.1)</t>
  </si>
  <si>
    <t>Ремонт трубопровода системы ХВС (п.2)</t>
  </si>
  <si>
    <t>Ремонт трубопровода системы водоотведения (кв.6)</t>
  </si>
  <si>
    <t>Ремонт перекрытия (кв.6)</t>
  </si>
  <si>
    <t>Ремонт трубопровода системы ГВС (кулинария)</t>
  </si>
  <si>
    <t>Ремонт трубопровода системы ГВС (повдал)</t>
  </si>
  <si>
    <t>Ремонт трубопровода системы ХГВС (кв.8)</t>
  </si>
  <si>
    <t>Ремонт трубопровода системы ГВС (кв.22)</t>
  </si>
  <si>
    <t>Ремонт перекрытия (кв.8)</t>
  </si>
  <si>
    <t>Услуги спецорганизации (промоальпинистов) по очистке от снега и наледи крыши МКД</t>
  </si>
  <si>
    <t>Смена прожектора 30 Вт (п.3)</t>
  </si>
  <si>
    <t>Ремонт помещений подъездов № 1,2,3,4 сметной стоимостью</t>
  </si>
  <si>
    <t>Ремонт отмостки с торца (МКД Куйбышева 40)</t>
  </si>
  <si>
    <t xml:space="preserve">Ремонт цоколя (обшить профильным железом) </t>
  </si>
  <si>
    <t xml:space="preserve">Утепление чердачного перекрытия минеральной ватой </t>
  </si>
  <si>
    <t>Ремонт трубопровода системы отопления (кв.48,52)</t>
  </si>
  <si>
    <t>май</t>
  </si>
  <si>
    <t>Вывоз автомобильных покрышек с придомовой территории с погрузкой, разгрузкой и услугами захоронения на свалке</t>
  </si>
  <si>
    <t>Установка замка навесного (п.3)</t>
  </si>
  <si>
    <t>Смена фотореле (п.4)</t>
  </si>
  <si>
    <t>Частичный ремонт помещения подъезда (п.2)</t>
  </si>
  <si>
    <t>Ремонт трубопровода системы отопления (кв.44)</t>
  </si>
  <si>
    <t>Ремонт сетей эл.освещения (п.1)</t>
  </si>
  <si>
    <t>Краска для покраски малых форм на территроии МКД</t>
  </si>
  <si>
    <t>Ремонт трубопровода системы водоотведения (кв.6,10,11 НП №1)</t>
  </si>
  <si>
    <t>Ремонт перекрытия (кв.10)</t>
  </si>
  <si>
    <t>Смена прожектора  30 Вт(п.3)</t>
  </si>
  <si>
    <t>Услуги спецорганизации по ремонту крыши МКД</t>
  </si>
  <si>
    <t xml:space="preserve">Смена светильника ЖКХ с дат.движения </t>
  </si>
  <si>
    <t>Смена прожектора 30Вт (п.3)</t>
  </si>
  <si>
    <t>Установка замка навесного (п.1,2,3)</t>
  </si>
  <si>
    <t>Ремонт трубопровода системы отопления (кв.17)</t>
  </si>
  <si>
    <t>Ремонт трубопровода системы водоотведения (кв.5)</t>
  </si>
  <si>
    <t>Услуги спецорганизации (промоальпинистов) по ремонту крыши МКД над кв.5, с услугами автовышки</t>
  </si>
  <si>
    <t>Выкашивание травы на территории, прилегающей к придомовой территории</t>
  </si>
  <si>
    <t>Смена лампы ДРВ</t>
  </si>
  <si>
    <t>Ремонт дефлектора с услугами спецорганизации (промоальпинистов) по демонтажу и монтажу</t>
  </si>
  <si>
    <t>Установка насоса дренажного</t>
  </si>
  <si>
    <t>Установка розетки (т/у)</t>
  </si>
  <si>
    <t>Ремонт крыши подвала (п.1)</t>
  </si>
  <si>
    <t>Ремонт крыши подвала (п.2)</t>
  </si>
  <si>
    <t>Ремонт водосточной системы МКД с услугами автовышки</t>
  </si>
  <si>
    <t>Ремонт трубопровода системы отопления (кв.57)</t>
  </si>
  <si>
    <t>Ремонт трубопровода системы ГВС (кв.26)</t>
  </si>
  <si>
    <t>Ремонт системы вентиляции</t>
  </si>
  <si>
    <t>Ремонт крыши МКД с услугами автовышки</t>
  </si>
  <si>
    <t>Услуги спецорганизации (промоальпинистов) по ремонту крыши и примыкания к вентшахте</t>
  </si>
  <si>
    <t>Услуги спецорганизации (промоальпинистов) по ремонту крыши МКД</t>
  </si>
  <si>
    <t>Ремонт МАФ (лавочки) п.2</t>
  </si>
  <si>
    <t>Услуги спецтранспорта (автовышки) при ремонте крыши МКД</t>
  </si>
  <si>
    <t>Обработка т/у от насекомых</t>
  </si>
  <si>
    <t>Ремонт трубопровода системы отопления (кв.10)</t>
  </si>
  <si>
    <t>Смена общедомового водосчетчика ХВС Д 32 мм</t>
  </si>
  <si>
    <t>Ремонт сетей освещения (п.3)</t>
  </si>
  <si>
    <t>Ремонт помещения подъезда (п.1)</t>
  </si>
  <si>
    <t>Ремонт помещения подъезда (п.2)</t>
  </si>
  <si>
    <t>Ремонт помещения подъезда (п.3)</t>
  </si>
  <si>
    <t>Ремонт помещения подъезда (п.4)</t>
  </si>
  <si>
    <t>Ремонт пола в тамбуре, лестничной площадки (п.1)</t>
  </si>
  <si>
    <t>Ремонт трубопровода системы ГВС (кв.10)</t>
  </si>
  <si>
    <t>Остекление слуховых окон на чердаке</t>
  </si>
  <si>
    <t>Ремонт крыши (водоотлива) над кв.28</t>
  </si>
  <si>
    <t>Установка крана шар. муфт. (кв.12)</t>
  </si>
  <si>
    <t>Ремонт трубопровода системы водоотведения (подвал)</t>
  </si>
  <si>
    <t xml:space="preserve">Установка крана для полива </t>
  </si>
  <si>
    <t xml:space="preserve">Ремонт трубопровода системы ГВС </t>
  </si>
  <si>
    <t>Ремонт МАФ (лавочки) п.4</t>
  </si>
  <si>
    <t>Смена общедомового счетчика ХВС (т/у)</t>
  </si>
  <si>
    <t>Смена прожектора 30 Вт, фотореле (п.2)</t>
  </si>
  <si>
    <t>Ремонт трубопровода системы водоотведения (кв.70)</t>
  </si>
  <si>
    <t>Ремонт трубопровода системы ГВС (кв.42,45,48)</t>
  </si>
  <si>
    <t>Ремнот трубопровода системы ХГВС, отопления (подвал)</t>
  </si>
  <si>
    <t>Ремонт трубопровода системы отопления (т/у)</t>
  </si>
  <si>
    <t>Установка розетки, модуля контроля сетевого питания (т/у)</t>
  </si>
  <si>
    <t>Смена светильника эконом ЖКХ (п.3)</t>
  </si>
  <si>
    <t xml:space="preserve">Обработка подвала от насекомых </t>
  </si>
  <si>
    <t>Обработка подвальных помещений от насекомых</t>
  </si>
  <si>
    <t xml:space="preserve">Установка новой скамейки со спинкой у подъезда №2 </t>
  </si>
  <si>
    <t>Ремонт козырька над входной группой</t>
  </si>
  <si>
    <t>Установка скамеек со спинками (6 шт.)</t>
  </si>
  <si>
    <t>Снос 1 дерева (яблоня у кв.№1)</t>
  </si>
  <si>
    <t xml:space="preserve">Смена прожектора 30 Вт (п.1) </t>
  </si>
  <si>
    <t>Услуги спецтехники (а/м Камаз, погрузчика) по вывозу веток с контейнерной площадки.</t>
  </si>
  <si>
    <t>июнь</t>
  </si>
  <si>
    <t>Смена светильника ЖКХ с датчиком движения, п.4</t>
  </si>
  <si>
    <t>Остекление оконной рамы, двери в тамбуре, п.2</t>
  </si>
  <si>
    <t>Смена светильника ЖКХ с датчиком движения, п.6</t>
  </si>
  <si>
    <t>Услуги спецорганизации (промальпинистов) по ремонту крыши МКД (смена шифера, обрешетки.  примыканий).</t>
  </si>
  <si>
    <t>Ремонт трубопровода системы отопления, кв.7</t>
  </si>
  <si>
    <t>Ремонт трубопровода системы отопления, подвал</t>
  </si>
  <si>
    <t>Ремонт трубопровода системы водоотведения, подвал.</t>
  </si>
  <si>
    <t>Услуги спецорганизации (промоальпинистов)по ремонту примыканий к вентшахте на крыше МКД</t>
  </si>
  <si>
    <t>Услуги спецорганизации (промальпинистов) по ремонту крыши МКД (смена шифера и примыканий к вентшахте).</t>
  </si>
  <si>
    <t>Ремонт трубопровода системы отопления, т/у</t>
  </si>
  <si>
    <t>Установка замка навесного, подвал 2</t>
  </si>
  <si>
    <t>Смена светильника ЖКХ эконом, прожектора эконом 36 Вт, п.2</t>
  </si>
  <si>
    <t>Смена проушины, подвал,2</t>
  </si>
  <si>
    <t>Краска для покраски малых форм на придомовой территории.</t>
  </si>
  <si>
    <t>Установка ограждения газонов</t>
  </si>
  <si>
    <t>Техническое обслуживание внутридомового газового оборудования.</t>
  </si>
  <si>
    <t>Ремонт трубопровода системы отопления, кв.4,5</t>
  </si>
  <si>
    <t>Ремонт трубопровода системы водоотведения, кв.7</t>
  </si>
  <si>
    <t>Ремонт дверного доводчика, п.3</t>
  </si>
  <si>
    <t>Вывоз веток с контейнерной площадки.</t>
  </si>
  <si>
    <t>Смена светильника ЖКХ с датчиком движения, п.1</t>
  </si>
  <si>
    <t>Кисть малярная для проведения субботника на территории МКД</t>
  </si>
  <si>
    <t>Закрашивание вандальных надписей на фасакде МКД.</t>
  </si>
  <si>
    <t>Смена прожектра 30 Вт, п.1</t>
  </si>
  <si>
    <t>Ремонт трубопровода системы отопления, НП (собственник ООО ЧОА "Феникс-Южноуральск")</t>
  </si>
  <si>
    <t>Установка двери, п.2</t>
  </si>
  <si>
    <t>Ремонт трубопровода системы отопления, кв.52</t>
  </si>
  <si>
    <t>Ремонт трубопровода системы отопления, п.1, чердак</t>
  </si>
  <si>
    <t>Ремонт трубопровода системы водоотведения, кв.6,10,11</t>
  </si>
  <si>
    <t>Услуги спецорганизации (ООО "Водоотведение+") по прочистке системы водоотведения,</t>
  </si>
  <si>
    <t>Ремонт трубопровода системы ХВС, кв.7</t>
  </si>
  <si>
    <t>Ремонт дверного доводчика, п.4</t>
  </si>
  <si>
    <t>Смена прожектра 30 Вт, п.2</t>
  </si>
  <si>
    <t>Услуги спецорганизации (промальпинистов) по ремонту крыши МКД (смена шифера).</t>
  </si>
  <si>
    <t>Ремонт МАФ (лавочек), п.1</t>
  </si>
  <si>
    <t>Лампа светодиодная, п.2</t>
  </si>
  <si>
    <t>Ремонт трубопровода системы ГВС, кв.31</t>
  </si>
  <si>
    <t>Ремонт трубопровода системы отопления, кв.31</t>
  </si>
  <si>
    <t>Смена дверного доводчика, п.3</t>
  </si>
  <si>
    <t>Установка окон ПВХ (11 шт), п1-6.</t>
  </si>
  <si>
    <t>Смена общедомового водосчетчика ХВС, Д 40мм</t>
  </si>
  <si>
    <t>Смена светильника ЖКХ с датчиком движения, п.3,4</t>
  </si>
  <si>
    <t>Ремонт трубопровода системы отопления, кв.18</t>
  </si>
  <si>
    <t>Ремонт трубопровода системы ХВС, ввод ХВС</t>
  </si>
  <si>
    <t>Обработка подвала от насекомых.</t>
  </si>
  <si>
    <t>Ремонт трубопровода системы водоотвдения  (кв.30)</t>
  </si>
  <si>
    <t>Ремонт трубопровода системы ХВС, кв.53</t>
  </si>
  <si>
    <t>Смена дверного доводчика, п.1</t>
  </si>
  <si>
    <t>Установка замка навесного, подвал,1</t>
  </si>
  <si>
    <t>Ремонт дверного доводчика, п.1</t>
  </si>
  <si>
    <t>Ремонт двери в тамбуре, п.1</t>
  </si>
  <si>
    <t>Смена светильника эконом ЖКХ</t>
  </si>
  <si>
    <t>Окраска входной двери, п.1,2</t>
  </si>
  <si>
    <t>Установка бордюр</t>
  </si>
  <si>
    <t>Установка ограждения детской площадки</t>
  </si>
  <si>
    <t>Ремонт трубопровода системы отопления с установкой элеватора, т/узел</t>
  </si>
  <si>
    <t>июль</t>
  </si>
  <si>
    <t>Вывоз поросли на свалку с захоронением</t>
  </si>
  <si>
    <t>Ремонт трубопровода системы отопления (кв.49)</t>
  </si>
  <si>
    <t>Окраска входных дверей (п.1,2,3,4)</t>
  </si>
  <si>
    <t>Смена замка для почтового ящика (п.3)</t>
  </si>
  <si>
    <t>Ремонт цоколя, бордюра (арка)</t>
  </si>
  <si>
    <t>Ремонт фасада, крыши (ендовы) с услугами автовышки.</t>
  </si>
  <si>
    <t>Ремонт откосов, порожка входной двери (п.7)</t>
  </si>
  <si>
    <t>Услуги автовышки по очистке снега и наледи с крыши МКД</t>
  </si>
  <si>
    <t>Услуги погрузчика по очистке от снега арки</t>
  </si>
  <si>
    <t>Лампа светодиодная (п.9)</t>
  </si>
  <si>
    <t>Смена фотореле п.4</t>
  </si>
  <si>
    <t>Ремонт трубопровода системы отопления т/у</t>
  </si>
  <si>
    <t>Ремонт крыши (смена шифера и примыканий), демонтаж радиоточки</t>
  </si>
  <si>
    <t>Смена прожектора 30Вт</t>
  </si>
  <si>
    <t xml:space="preserve">Ремонт трубопровода системы водоотведения, НП №1 </t>
  </si>
  <si>
    <t>Смена выключателя п.2</t>
  </si>
  <si>
    <t>Ограждение газонов (дополнительно к н/з №835 от 13.06.2024г.)</t>
  </si>
  <si>
    <t>Очистка отмостки (выемка грунта) по периметру МКД</t>
  </si>
  <si>
    <t>Смена прожектора 30 Вт п.1</t>
  </si>
  <si>
    <t>Ремонт МАФ (лавочки)</t>
  </si>
  <si>
    <t>Ремонт крыши, фасада (п.2)</t>
  </si>
  <si>
    <t>Изготовление ключей на подвал</t>
  </si>
  <si>
    <t>Ремонт трубопровода системы водоотведения кв.56</t>
  </si>
  <si>
    <t>Ремонт трубопровода системы водоотведения, кв.6</t>
  </si>
  <si>
    <t>Ремонт трубопровода системы водоотведения НП (Областной аптечный склад)</t>
  </si>
  <si>
    <t>Ремонт трубопровода системы отопления (кв.16)</t>
  </si>
  <si>
    <t>Смена дверного доводчика п.4</t>
  </si>
  <si>
    <t>Установка фиксатора входной двери п.4</t>
  </si>
  <si>
    <t>Засыпка щебнем придомовой территории, вывоз земли с услугами погрузчика</t>
  </si>
  <si>
    <t>Ремонт трубопровода системы ГВС (кв.56)</t>
  </si>
  <si>
    <t>Окраска входной двери п.2</t>
  </si>
  <si>
    <t>Ремонт трубопровода системы водоотведения (кв.27)</t>
  </si>
  <si>
    <t>Ремонт трубопровода системы ХВС (кв.1)</t>
  </si>
  <si>
    <t>Ремонт фасада</t>
  </si>
  <si>
    <t>Ремонт трубопровода системы водоотведения (кв.17)</t>
  </si>
  <si>
    <t>Услуги спецорганизации (промальпинистов) по ремонту крыши МКД</t>
  </si>
  <si>
    <t>Ремонт трубопровода системв ХВС п.1</t>
  </si>
  <si>
    <t xml:space="preserve">Цемент для благоустройства придомовой территории </t>
  </si>
  <si>
    <t>Услуги спецорганизации по механической прочистке системы канализации оборудованием "КРОТ"</t>
  </si>
  <si>
    <t>Ремонт трубопровода системы водоотведения кв.13</t>
  </si>
  <si>
    <t>Замок навесной (эл.щитовая)</t>
  </si>
  <si>
    <t>Замок навесной (т/у)</t>
  </si>
  <si>
    <t>Смена дверного доводчика п.1</t>
  </si>
  <si>
    <t>Смена светильника ЖКХ с датчиком движения п.2</t>
  </si>
  <si>
    <t>Ремонт трубопровода системы ХВС (кв.78)</t>
  </si>
  <si>
    <t>Ремонт трубопровода системы ГВС (кв.35)</t>
  </si>
  <si>
    <t>Ремонт трубопровода системы ГВС (кв.6)</t>
  </si>
  <si>
    <t>Ремонт трубопровода системы отопления (кв.11)</t>
  </si>
  <si>
    <t>Ремонт трубопровода системы отопления (кв.27)</t>
  </si>
  <si>
    <t>Услуги специализированной организации по разработке проекта на теплообменник</t>
  </si>
  <si>
    <t>Смена прожектора 30 Вт, п.2</t>
  </si>
  <si>
    <t>Смена прожектора п.4</t>
  </si>
  <si>
    <t>Установка окна ПВХ, п.10</t>
  </si>
  <si>
    <t>Техническое обслуживание внутридомового газового оборудования (с 01.07.2022 по 31.05.2024 г.)</t>
  </si>
  <si>
    <t>Смена светильника ЖКХ с датчиком движения, п.3</t>
  </si>
  <si>
    <t>август</t>
  </si>
  <si>
    <t>Ремонт трубопровода системы отопления (кв.59)</t>
  </si>
  <si>
    <t xml:space="preserve">Организация метрологической поверки теплосчетчика (два расходомера Метран 300ПР Ду 50 и комплект </t>
  </si>
  <si>
    <t>Ремонт дверного доводчика  (п.4)</t>
  </si>
  <si>
    <t>Ремонт трубопровода системы водоотвдения, с вскрытием бетонного пола(кв.52,56)</t>
  </si>
  <si>
    <t>Смена выключателя автом.2П 25А(кв.63)</t>
  </si>
  <si>
    <t>Услуги спецтранспорта (а\м Камаз, погрузчика) по выврозу поросли с придомовой территории</t>
  </si>
  <si>
    <t xml:space="preserve">Ремонт отмостки, стены подвала </t>
  </si>
  <si>
    <t>Смена патрона керам.(п.10)</t>
  </si>
  <si>
    <t>Ремонт трубопровода системы отопления (кв.4)</t>
  </si>
  <si>
    <t>Услуги спецтехники (а/м Камаз,погрузчика) по вывозу веток с контейнерной площадки на свалку с захоронением</t>
  </si>
  <si>
    <t>Ремонт крыши (смена шифера) с услугами автовышки над кв.11</t>
  </si>
  <si>
    <t>Ремонт лавочки (п.1)</t>
  </si>
  <si>
    <t>Ремонт трубопровода системы водоотведения (кв.25,29)</t>
  </si>
  <si>
    <t>Услуги спецтехники (а/м Камаз,погрузчика) по вывозу веток с придомовой территории на свалку с захоронением</t>
  </si>
  <si>
    <t>Ремонт крыши (установка примыканий к слуховым окнам) с услугами автовышки над кв.10,11</t>
  </si>
  <si>
    <t>Вывоз веток с контейнерной площадки на свалку с захоронением</t>
  </si>
  <si>
    <t>Ремонт крыши (установка примыкания к слуховому окну) с услугами автовышки над кв.5</t>
  </si>
  <si>
    <t>Ремонт дверного доводчика (п.1)</t>
  </si>
  <si>
    <t>Ремонт крыши с услугами автовышки над кв.6</t>
  </si>
  <si>
    <t>Услуги спецтехники (а/м Камаз, погрузчика) по вывозу веток с контейнерной площадки</t>
  </si>
  <si>
    <t>Ремонт крыши (смена шифера) с услугами автовышки над кв.9</t>
  </si>
  <si>
    <t>Услуги спецтехники (а/м Камаз,погрузчика) по вывозу веток контейнерной площадки на свалку с захоронением</t>
  </si>
  <si>
    <t>Услуги автовышки при проведении работ по ремонту крыши МКД</t>
  </si>
  <si>
    <t>Ремонт трубопровода системы отопления (кв.2)</t>
  </si>
  <si>
    <t>Услуги спецорганизации по замене крана ВДГО Ду25</t>
  </si>
  <si>
    <t>Ремонт крыши (смена шифера,примыканий к слуховым окнам)с услугами автовышки над кв.11,17,18</t>
  </si>
  <si>
    <t>Ремонт крыши (смена примыканий к слуховым окнам)с услугами автовышки над кв.11</t>
  </si>
  <si>
    <t>Услуги спецорганизации по замене крана ВДГО Ду 20</t>
  </si>
  <si>
    <t>Ремонт крыши с услугами автовышки над кв.7</t>
  </si>
  <si>
    <t>Обработка отмостки гербицидом для уничтожения растений</t>
  </si>
  <si>
    <t>Смена циркуляционного насоса (т/у)</t>
  </si>
  <si>
    <t>Услуги спецтехники (а/м Камаз,погрузчика) по вывозу веток (поросли) с придомовой территории на свалку с захоронением</t>
  </si>
  <si>
    <t>Обработка подвала хлорной известью</t>
  </si>
  <si>
    <t>Ремонт трубопровода системы отопления (кв.42)</t>
  </si>
  <si>
    <t>Пена монтажная</t>
  </si>
  <si>
    <t>Ремонт крыши (смена шифера) с услугами автовышки над кв.13</t>
  </si>
  <si>
    <t>Установка дверной ручки (п.4)</t>
  </si>
  <si>
    <t>Услуги спецтранспорта (а/м Камаз,погрузчика) по вывозу веток (поросли) на свалку с захоронением</t>
  </si>
  <si>
    <t xml:space="preserve">Смена прожектора 30 Вт </t>
  </si>
  <si>
    <t>Смена выключателя автом.1П 16А (кв.3)</t>
  </si>
  <si>
    <t>Ремонт трубопровода системы отопления (ввод)</t>
  </si>
  <si>
    <t>Краска для покраски входной двери</t>
  </si>
  <si>
    <t>Услуги спецтехники (а/м Камаз, погрузчика) по вывозу веток с придомовой территории на свалку с захоронением</t>
  </si>
  <si>
    <t>Ремонт крыши (установка примыкания к вентшахте),с услугами автовышки над кв.7</t>
  </si>
  <si>
    <t>Смена вставки 100А(ВРУ)</t>
  </si>
  <si>
    <t xml:space="preserve">Герметизация ввода отопления </t>
  </si>
  <si>
    <t>Услуги спецтехники (погрузчика) по очистке придомовой территории от снега и наледи</t>
  </si>
  <si>
    <t>Урна метал. (2 шт.)</t>
  </si>
  <si>
    <t>Ремонт крыши (установка примыкания к слуховому окну) над кв.79</t>
  </si>
  <si>
    <t>Ремонт примыканий к канализационному стояку над кв.79</t>
  </si>
  <si>
    <t>Смена светильника ЖКХ с дат.движения (п.1,2)</t>
  </si>
  <si>
    <t>Ремонт примыкания к канализационному стояку над кв.14</t>
  </si>
  <si>
    <t>Ремонт трубопровода системы ХВС (т/у)</t>
  </si>
  <si>
    <t>Ремонт решетки (подвал)</t>
  </si>
  <si>
    <t>Услуги спецтехники (а/м Камаз,погрузчика) по вывозу с придомовой территории веток (поросли) на свалку с захоронением</t>
  </si>
  <si>
    <t>Услуги спецорганизации (промоальпинистов) по ремонту крыши (ремонт примыканий к вентшахте)МКД над кв.14,15</t>
  </si>
  <si>
    <t>Дезинсекция подвала</t>
  </si>
  <si>
    <t>Смена прожектора 30 Вт (п.1,2)</t>
  </si>
  <si>
    <t>Смена прожектора 30 Вт, фотореле (п.3)</t>
  </si>
  <si>
    <t>Вывоз веток с придомовой территории</t>
  </si>
  <si>
    <t>Ремонт дверного доводчика  (п.1)</t>
  </si>
  <si>
    <t>Ремонт трубопровода системы ХГВС (кв.18)</t>
  </si>
  <si>
    <t>Ремонт трубопровода системы водоотведения (кв.86)</t>
  </si>
  <si>
    <t>Выкашивание травы на детской площадке</t>
  </si>
  <si>
    <t>Ремонт крыши (смена примыканий к слуховому окну)над кв.15</t>
  </si>
  <si>
    <t>Ремонт трубопровода системы ГВС (кв.19)</t>
  </si>
  <si>
    <t>Организация метрологической поверки теплосчетчика Карат-307 с заменой элемента питания</t>
  </si>
  <si>
    <t>Спил и вывоз веток с придомовой территории (Снос 2-х черемух и  опиловка 1-го клена)</t>
  </si>
  <si>
    <t>Доставка песка в песочницы</t>
  </si>
  <si>
    <t>Ремонт кровли (кв.33,61,77)</t>
  </si>
  <si>
    <t>Ремонт трубопровода системы водоотведния (кв.57)</t>
  </si>
  <si>
    <t>Организация метрологической поверки расходомера Метран 300 ПР и комплекта термосопротивлений, организация метрологической поверки водосчетчика ДУ 40,25</t>
  </si>
  <si>
    <t>сентябрь</t>
  </si>
  <si>
    <t>Услуги спецтранспорта (а/м Камаз, погрузчика)по вывозу веток (поросли) с придомовой территории</t>
  </si>
  <si>
    <t xml:space="preserve">Ремонт  перекрытия </t>
  </si>
  <si>
    <t>Смена фотореле п.4,5,6</t>
  </si>
  <si>
    <t>Услуги спецорганизации (промоальпиниста) по ремонту крыши МКД (смена примыканий к вентшахте) кв.6</t>
  </si>
  <si>
    <t>Ремонт крыльца п.№2</t>
  </si>
  <si>
    <t>Ремонт трубопровода системы отопления (кв.65)</t>
  </si>
  <si>
    <t>Ремонт трубопровода системы отопления (кв.61)</t>
  </si>
  <si>
    <t>Ремонт трубопровода системы отопления (кв.64)</t>
  </si>
  <si>
    <t>Ремонт крыльца подъезда №3, ступени</t>
  </si>
  <si>
    <t xml:space="preserve">Услуги спецорганизации (промоальпинистов) по ремонту водосливной системы </t>
  </si>
  <si>
    <t>Услуги спецорганизации по дезинфекции подвалов МКД</t>
  </si>
  <si>
    <t>Вывоз веток с придомовой территории на свалку</t>
  </si>
  <si>
    <t>Ремонт трубопровода сисистемы отопления (кв.4)</t>
  </si>
  <si>
    <t>Ремонт трубопровода системы ГВС (кв.3)</t>
  </si>
  <si>
    <t>Ремонт трубопровода системы ГВС</t>
  </si>
  <si>
    <t>Установка урны</t>
  </si>
  <si>
    <t>Услуги спецорганизации (промоальпинистов) по ремонту крыши МКД (смена примыканий к вентшахте) над кв.11</t>
  </si>
  <si>
    <t>Услуги спецтранспорта (а/м Камаз, погрузчика) по вывозу бревна и веток на свалку</t>
  </si>
  <si>
    <t>Услуги спецорганизации (промоальпинистов) по ремонту крыши МКД (монтаж примыкания к вентшахте)</t>
  </si>
  <si>
    <t>Услуги спецорганизации (промоальпинитсов) по ремонту крыши МКД</t>
  </si>
  <si>
    <t xml:space="preserve">Услуги спецорганизации (промоальпинистов) по смене примыканий к вентшахте </t>
  </si>
  <si>
    <t>Ремонт потолка, чердака (кв.11)</t>
  </si>
  <si>
    <t>Оштукатуривание потолка (кв.6)</t>
  </si>
  <si>
    <t>Услуги спецорганизации (промоальпинистов) по ремонту крыши МКД над кв.5</t>
  </si>
  <si>
    <t>Ремонт потолка,чердака (кв.12)</t>
  </si>
  <si>
    <t>Кошение травы на придомовой территории</t>
  </si>
  <si>
    <t>Услуги спецорганизации по дезинфекции подвала МКД</t>
  </si>
  <si>
    <t>Смена прожектора 30 Вт, фотореле, светильника ЖКХ (п.1,2)</t>
  </si>
  <si>
    <t>Ремонт дверного доводчика п.4</t>
  </si>
  <si>
    <t>Услуги спецорганизации по организации метрологической поверки теплосчетчика (комплект термосопротивлений)</t>
  </si>
  <si>
    <t>Установка урны 3 шт.</t>
  </si>
  <si>
    <t>Замок навесной 2 шт. (п.2,3)</t>
  </si>
  <si>
    <t>Ремонт дверного откоса (т/у)</t>
  </si>
  <si>
    <t>Окраска входных дверей (п.1,2,3)</t>
  </si>
  <si>
    <t>Ремонт трубопровода системы ГВС (тур.аг.СКМ)</t>
  </si>
  <si>
    <t>Ремонт трубопровода системы водоотвдения , НП №5 (турагенство СКМ , собственник ООО "Капитал-сервис")</t>
  </si>
  <si>
    <t>Ремонт трубопровода системы отопления (кв.43)</t>
  </si>
  <si>
    <t>Услуги спецорганизации по дезинсекции подвала</t>
  </si>
  <si>
    <t xml:space="preserve">Ремонт приподъездной площадки </t>
  </si>
  <si>
    <t>Услуги спецорганизации (промоальпинистов) по ремонту крыши МКД над кв.24,33</t>
  </si>
  <si>
    <t>Вывоз веток (поросли) с придомовой территории</t>
  </si>
  <si>
    <t>Ремонт крыши МКД</t>
  </si>
  <si>
    <t>Ремонт трубопровода системы отопления (кв.15)</t>
  </si>
  <si>
    <t>Ремонт крыши, водостоков, отмостки (подвал, п.1)</t>
  </si>
  <si>
    <t>Услуги спецтехники (а/м Камаз,погрузчика) по бурению отверстий в т/у</t>
  </si>
  <si>
    <t>Услуги спецтехники (а/м Камаз, погрузчика) по вывозу веток (поросли) с придомовой территории</t>
  </si>
  <si>
    <t>Услуги спецорганизации по метрологической поверки теплосчетчиков (расходомеров (2 шт.) Метран 300 ПР Ду 80 и комплекта термосопротивлений)</t>
  </si>
  <si>
    <t>Смена прожектора 30 Вт (п.5)</t>
  </si>
  <si>
    <t>Прочистка канализации спецоборудованием (п.1)</t>
  </si>
  <si>
    <t>Замок навесной (подвал,п.3)</t>
  </si>
  <si>
    <t>Мешки для мусора</t>
  </si>
  <si>
    <t>Ремонт трубопровода системы ХГВС (кв.26)</t>
  </si>
  <si>
    <t>Ремонт лавочки (п.3)</t>
  </si>
  <si>
    <t>Услуги спецорганизации по бурению отверстий в т/у</t>
  </si>
  <si>
    <t>Ремонт трубопровода системы отолпения (кв.64)</t>
  </si>
  <si>
    <t xml:space="preserve">Услуги спецорганизации по дезинсекции подвал </t>
  </si>
  <si>
    <t>Услуги спецорганизации (промальпинистов) по ремонту крыши (смена шифера) и демонтажу антенн</t>
  </si>
  <si>
    <t>Ремонт трубопровода системы ГВС (кв.54)</t>
  </si>
  <si>
    <t>Ремонт трубопровода системы отопления (кв.30)</t>
  </si>
  <si>
    <t>Смена дверного доводчика, п.2</t>
  </si>
  <si>
    <t>Ремонт трубопровода системы отопления (кв.86)</t>
  </si>
  <si>
    <t>Смена прожектора  30 Вт (п.2,4)</t>
  </si>
  <si>
    <t>Окраска входной двери (п.6)</t>
  </si>
  <si>
    <t>Ремонт трубопровода системы ГВС (кв.32,36)</t>
  </si>
  <si>
    <t>Ремонт трубопровода системы ГВС (кв.8)</t>
  </si>
  <si>
    <t>Услуги спецорганизации по метрологической поверки теплосчтечика (два расходомера Метран 300 ПР Ду 50, комплект термосопротивлений и водосчетчика Ду32)</t>
  </si>
  <si>
    <t>Смена светильника ЖКХ с дат.движения (п.1)</t>
  </si>
  <si>
    <t>Услуги автовышки при ремонте крыши МКД</t>
  </si>
  <si>
    <t>Услуги спецорганизации по програмированию тепловычислителя КАРАТ -307</t>
  </si>
  <si>
    <t>Снос 5 деревьев</t>
  </si>
  <si>
    <t>Установка окон ПВХ (п.3) 1 шт.</t>
  </si>
  <si>
    <t>Ремонт примыканий на крыше МКД над подъездом №3</t>
  </si>
  <si>
    <t>Ремонт козырьков (устройство желобов для стока воды)</t>
  </si>
  <si>
    <t>Смена общедомового счетчика воды ХВС</t>
  </si>
  <si>
    <t>Замена ВРУ (2 шт. П.№2,5)</t>
  </si>
  <si>
    <t>Ремонт дверного доводчика (п.4,2 шт.)</t>
  </si>
  <si>
    <t>Ремонт трубопровода системы ХВС (кв.2)</t>
  </si>
  <si>
    <t>октябрь</t>
  </si>
  <si>
    <t>Ремонт системы электроснабжения (кв.38,37)</t>
  </si>
  <si>
    <t>Смена светильника ЖКХ с дат.движения (п.6)</t>
  </si>
  <si>
    <t>Смена прожектора 30 Вт (п.1,3)</t>
  </si>
  <si>
    <t>Окраска входной двери (п.11,12,13)</t>
  </si>
  <si>
    <t>Ремонт трубопровода системы отопления (кв.12)</t>
  </si>
  <si>
    <t>Ремонт крыши (смена шифера) с услугами автовышки</t>
  </si>
  <si>
    <t>Услуги спецорганизации (промальпинистов) по ремонту крыши МКД над НП №2</t>
  </si>
  <si>
    <t>Смена выключателя автоматического 1П25А(п.2)</t>
  </si>
  <si>
    <t>Ремонт трубопровода системы отопления (кв.8)</t>
  </si>
  <si>
    <t>Ремонт слухового окна над кв.8 с услугами автовышки</t>
  </si>
  <si>
    <t>Ремонт трубопровода системы ХГВС (кв.9)</t>
  </si>
  <si>
    <t>Частичный ремонт цоколя, фасада (п.1)</t>
  </si>
  <si>
    <t>Смена прожектора 30 Вт , фотореле (п.3)</t>
  </si>
  <si>
    <t>Ремонт крыши (смена шифера) услуги автовышки, над кв.10</t>
  </si>
  <si>
    <t>Услуги спецорганизации (промальпинистов) по ремонту крыши МКД (смена шифера, демонтаж антенны) над кв.5</t>
  </si>
  <si>
    <t>Услуги спецорганизации (промальпинистов) по монтажу вентиляционной системы п.3</t>
  </si>
  <si>
    <t>Ремонт крыши МКД (смена шифера, ремонт ендовы) с услугами автовышки</t>
  </si>
  <si>
    <t>Ремонт крыши (примыканий к вентшахте) МКД с услугами автовышки над кв.6</t>
  </si>
  <si>
    <t>Спил, опиловка деревьев (6 шт.), услуги спецтранспорта (а/м Камаз, погрузчика) по вывозу веток на свалку</t>
  </si>
  <si>
    <t>Ремонт трубопровода системы отопления (кв.13,16)</t>
  </si>
  <si>
    <t>Смена светильника ЖКХ с датюдвижения (п.2)</t>
  </si>
  <si>
    <t>Услуги спецтехники (а/м Камаз, погрузчика) по вывозу веток с территории МКД</t>
  </si>
  <si>
    <t>Ремонт приподъездной площадки (п.2,3)</t>
  </si>
  <si>
    <t>Ремонт крыльца (п.3)</t>
  </si>
  <si>
    <t>Услуги спецтранспорта (погрузчика МКСМ)по уборке грунта</t>
  </si>
  <si>
    <t>Замок навесной (п.2)</t>
  </si>
  <si>
    <t>Услуги спецтранспорта (а/м Камаз, погрузчика) по вывозу веток , пней с придомовой территории</t>
  </si>
  <si>
    <t>Услуги спецтранспорта (а/м Камаз, погрузчика) по вывозу веток, пней с придомовой территории</t>
  </si>
  <si>
    <t>Ремонт трубопровода системы ХГВС (кв.4)</t>
  </si>
  <si>
    <t>Ремонт трубопровода системы ХГВС (кв.1,4,8,12)</t>
  </si>
  <si>
    <t>Ремонт трубопровода системы ХГВС (кв.1)</t>
  </si>
  <si>
    <t>Ремонт трубопровода системы ХГВС (т/у)</t>
  </si>
  <si>
    <t>Смена светильника ЖКХ эконом.</t>
  </si>
  <si>
    <t>Ремонт трубопровода системы отпления (кв.70,74)</t>
  </si>
  <si>
    <t>Вырезка поросли с услугами специранспорта (а/м Камаз, погрузчика) по вывозу веток с придомовой территории</t>
  </si>
  <si>
    <t>Ремонт сетей электроснабжения (прожектор 30 Вт)</t>
  </si>
  <si>
    <t>Установка лавочки со спинкой</t>
  </si>
  <si>
    <t>Установка урны 4 шт. (п.1,2,3,4)</t>
  </si>
  <si>
    <t>Вырезка кустарников, погрузка на транспорт, с услугами спецтранспорта (а/м Камаз,погрузчика) по вывозу веток с придомовой территории</t>
  </si>
  <si>
    <t>Ремонт трубопровода системы отопления (кв.50)</t>
  </si>
  <si>
    <t>Организация метрологической поверки теплосчетчика Карат-306 с заменой элемента питания, двух расходомеров Карат-551М Ду32  и комплекта термосопротивлений</t>
  </si>
  <si>
    <t>Услуги специализированной организации (ООО "Партнер-Газ") по смене крана на внутреннем газопроводе Д 32</t>
  </si>
  <si>
    <t>Ремонт трубопровода системы отопления (кв.7)</t>
  </si>
  <si>
    <t>Смена светильника ЖКХ эконом.(п.2)</t>
  </si>
  <si>
    <t>Услуги спецорганизации по поверке расходомера КАРАТ РС</t>
  </si>
  <si>
    <t>Ремонт трубопровода системы ГВС (смена расходомера) т/у</t>
  </si>
  <si>
    <t>Ремонт трубопровода системы водоотведения (кв.39,43)</t>
  </si>
  <si>
    <t>ноябрь</t>
  </si>
  <si>
    <t>Ремонт трубопровода системы водоотвдения (кв.39,43)</t>
  </si>
  <si>
    <t>Ремонт крыльца (п.1,2,3,4)</t>
  </si>
  <si>
    <t>Ремонт трубопровода системы отопления (кв.47)</t>
  </si>
  <si>
    <t>Смена светильника ЖКХ эконом.(п.4)</t>
  </si>
  <si>
    <t xml:space="preserve">  Обработка подвала от насекомых </t>
  </si>
  <si>
    <t xml:space="preserve">Обработка подъезда (п.1) и подвала от насекомых </t>
  </si>
  <si>
    <t>Смена прожектора (п.4)</t>
  </si>
  <si>
    <t>Окраска входной двери (п.9)</t>
  </si>
  <si>
    <t>Ремонт приподъездной площадки (п.9)</t>
  </si>
  <si>
    <t>Смена светильника ЖКХ с дат.движения (п.8)</t>
  </si>
  <si>
    <t>Смена светильника ЖКХ эконом.(п.10)</t>
  </si>
  <si>
    <t>Смена светильника ЖКХ с дат.движения,прожектор 30 Вт (п.2)</t>
  </si>
  <si>
    <t>Вывоз веток с контейнерной площадки с погрузкой, разгрузкой и захоронением на свалке</t>
  </si>
  <si>
    <t>Ремонт трубопровода системы отопления (кв.7, чердак)</t>
  </si>
  <si>
    <t>Ремонт трубопровода системы отопления (кв.36)</t>
  </si>
  <si>
    <t>Ремонт трубопровода системы отопления  (чердак)</t>
  </si>
  <si>
    <t>Услуги спецорганизации (ООО "Парнет-Газ") по замене крана ВДГО Д32мм и Д20мм</t>
  </si>
  <si>
    <t>Ремонт трубопровода системы отопления (кв.63)</t>
  </si>
  <si>
    <t>Ремонт трубопровода системы водоотвдения (НП №2)</t>
  </si>
  <si>
    <t>Установка урны у подъездов №1,2,3 (3шт)</t>
  </si>
  <si>
    <t>Вывоз веток с контейнерной площадки с погрузкой,разгрузкой и захоронением на свалке</t>
  </si>
  <si>
    <t>Ремонт дверного доводчика (п.2)</t>
  </si>
  <si>
    <t>Смена светильника ЖКХ с дат.движения(п.3)</t>
  </si>
  <si>
    <t>Услуги спецорганизации по замене элемента питания (аккумулятора) в расходомере Карат -520</t>
  </si>
  <si>
    <t>Смена светильника ЖКХ с датчиком движения (п.2)</t>
  </si>
  <si>
    <t>Частичный ремонт стен,потолка (кв.38)</t>
  </si>
  <si>
    <t>Ремонт двери метал.(подвал)</t>
  </si>
  <si>
    <t>Ремонт пола на л/площадке (п.2)</t>
  </si>
  <si>
    <t xml:space="preserve">Ремонт водосточной системы </t>
  </si>
  <si>
    <t>Установка сетки на окна подвала (подвал)</t>
  </si>
  <si>
    <t xml:space="preserve">Замена выпуска канализации </t>
  </si>
  <si>
    <t>Смена светильника ЖКХ эконом. (к.2)</t>
  </si>
  <si>
    <t>Вывоз веток с контейнорной площадки с погрузкой,разгрузкой и захоронением на свалке</t>
  </si>
  <si>
    <t>Ремонт трубопровода системы водоотведения (кв.37)</t>
  </si>
  <si>
    <t>Ремонт трубопровода системы отопления (кв.39)</t>
  </si>
  <si>
    <t>Ремонт трубопровода системы водоотведения (кв.42,45)</t>
  </si>
  <si>
    <t>Смена прожектора 30 Вт(п.2,3)</t>
  </si>
  <si>
    <t>Установка ручек ПВХ на окна (п.5,6)</t>
  </si>
  <si>
    <t>Ремонт трубопровода системы отопления (п.2,подвал)</t>
  </si>
  <si>
    <t>Услуги спецорганизации по внесению изменений в карту програмирования (1 шт.), элемент питания ER 26500(XHP-4,8500) -2 шт.</t>
  </si>
  <si>
    <t>декабрь</t>
  </si>
  <si>
    <t>Ремонт входной двери метал.(п.1)</t>
  </si>
  <si>
    <t>Ремонт крыльца (п.1,3)</t>
  </si>
  <si>
    <t>Ремонт трубопрвода системы отопления (кв.19)</t>
  </si>
  <si>
    <t>Услуги спецорганизации (промальпинистов) по ремонту крыши МКД (монтаж конька).</t>
  </si>
  <si>
    <t>Ремонт трубопровода системы отопления, кв.6, чердак.</t>
  </si>
  <si>
    <t>Услуги спецтехники (автовышки) по снятию сосулек с крыши МКД</t>
  </si>
  <si>
    <t>Смена выключателя 1П 25А</t>
  </si>
  <si>
    <t>Смена дверного доводчика</t>
  </si>
  <si>
    <t>Смена прожектора 30 Вт, светильника ЖКХ эконом.(п.2)</t>
  </si>
  <si>
    <t>Ремонт трубопровода системы отопления, кв.9</t>
  </si>
  <si>
    <t>Ремонт крыльца, п.1,2,3</t>
  </si>
  <si>
    <t>Опиловка деревьев (3 шт.) с погрузкой веток на транспорт, вывозом насвалку, разгрузкой с услугами захоронения</t>
  </si>
  <si>
    <t>Смена прожектора (п.2)</t>
  </si>
  <si>
    <t>Ремонт водосточной трубы с услугами спецорганизации (промальпиниста) и услугами автовышки</t>
  </si>
  <si>
    <t>Замок навесной (подвал)</t>
  </si>
  <si>
    <t>Ремонт трубопровода системы водоотведения, кв.43,47</t>
  </si>
  <si>
    <t>Опиловка дерева (1 шт.) с услугами автовышки, погрузка частей дерева на транспорт, вывоз их на свалку с услугами захоронения</t>
  </si>
  <si>
    <t>Смена прожектора, п.3</t>
  </si>
  <si>
    <t>Опиловка деревьев (2 шт.) с использованием автовышки, погрузка частей деревьев на транспорт, вывоз их на свалку с услугами захоронения на свалке</t>
  </si>
  <si>
    <t>Смена патрона (п.1)</t>
  </si>
  <si>
    <t>Опиловка деревьев (1 шт.) с использованием автовышки, погрузка частей деревьев на транспорт, вывоз их на свалку с услугами захоронения на свалке</t>
  </si>
  <si>
    <t xml:space="preserve">Замена крана ВДГО </t>
  </si>
  <si>
    <t>Установка урны (п.1)</t>
  </si>
  <si>
    <t>Ремонт крыши МКД с использованием автовышки</t>
  </si>
  <si>
    <t>Ремонт дверного доводчика, п.2</t>
  </si>
  <si>
    <t>Опиловка деревьев (4 шт.), снос деревьев (3 шт.) с услугами автовышки, погрузка частей деревьев на транспорт,вывоз их на свалку с услугами захоронения</t>
  </si>
  <si>
    <t>Смена прожектора, светильника с датчиком движения, п.1,2</t>
  </si>
  <si>
    <t xml:space="preserve">Изготовление и установка козырька </t>
  </si>
  <si>
    <t>Ремонт крыши, установка шифера над кв.28, услуги спецорганизации (промальпинитсов) и услуги автовышки</t>
  </si>
  <si>
    <t>Ремонт трубопровода системы отопления (кв.33)</t>
  </si>
  <si>
    <t>Опиловка деревьев (5 шт.),снос дерева (1 шт.) с услугами автовышки , погрузка частей деревьев на транспорт, вывоз на свалку с услугами захоронения</t>
  </si>
  <si>
    <t>Ремонт трубопровода системы ГВС (насос циркуляционный), теплоузел</t>
  </si>
  <si>
    <t>Замена элемента питания теплосчетчика</t>
  </si>
  <si>
    <t>Изоляция трубопровода системы отопления,чердак</t>
  </si>
  <si>
    <t>Смена прожектора, светильника с датчиком движения, п.3</t>
  </si>
  <si>
    <t>Смена светильника ЖКХ эконом.(п.1,4)</t>
  </si>
  <si>
    <t>Ремонт трубопровода системы отопления (кв.1,12)</t>
  </si>
  <si>
    <t>Ремонт трубопровода системы отопления, кв.12</t>
  </si>
  <si>
    <t>Снос дерева (1 шт.) с услугами автовышки, погрузка частей деревьев на транспорт, вывоз их свалку с услугами захоронения</t>
  </si>
  <si>
    <t>Смена рубильника ЯРВ 100А (п.3)</t>
  </si>
  <si>
    <t>Замок навесной (п.1,3)</t>
  </si>
  <si>
    <t>Ремонт трубопровода системы отопления, изоляция (чердак)</t>
  </si>
  <si>
    <t>Ремонт трубопровода системы водоотведения, кв.4,8</t>
  </si>
  <si>
    <t>Замена рубильника (п.2)</t>
  </si>
  <si>
    <t>Частичный ремонт подъездов (п.1,2,3,4,5,6)</t>
  </si>
  <si>
    <t>Ремонт трубопровода системы водоотведения, кв.13</t>
  </si>
  <si>
    <t>Услуги спецорганизации (ООО "Партнер-Газ")по замене крана ВДГО Д 20 мм</t>
  </si>
  <si>
    <t>Снос дерева (1 шт.), опиловка деревьев (2 шт.) с услугами автовышки, погрузка частей деревьев на транспорт, вывоз на свалку, с услугами захоронения</t>
  </si>
  <si>
    <t>Ремонт входной двери (смена шарнира), п.2</t>
  </si>
  <si>
    <t>Смена прожектора (п.3)</t>
  </si>
  <si>
    <t>Окраска трубопровода системы ГВС, теплоузел</t>
  </si>
  <si>
    <t>Смена прожектора 30 Вт (п.6)</t>
  </si>
  <si>
    <t>Снос деревьев (3 шт.), опиловка ( 6шт.), с погрузкой веток на транспорт, вывозом на свалку, разгрузкой, с улугами захоронения на свалке</t>
  </si>
  <si>
    <t>Изоляция трубопровода системы отопления (чердак)</t>
  </si>
  <si>
    <t>Смена рубильника ЯРВ 100А</t>
  </si>
  <si>
    <t xml:space="preserve">Замена запорной арматуры в системе отопления, ХГВС (подвал, чердак) </t>
  </si>
  <si>
    <t>Итого выполнено работ по МКД Куйбышева 10 (начислено 257701)</t>
  </si>
  <si>
    <r>
      <t xml:space="preserve"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текущему ремонту общего имущества, выполненных </t>
    </r>
    <r>
      <rPr>
        <b/>
        <sz val="14"/>
        <rFont val="Times New Roman"/>
        <family val="1"/>
        <charset val="204"/>
      </rPr>
      <t>в 2024г</t>
    </r>
    <r>
      <rPr>
        <sz val="14"/>
        <rFont val="Times New Roman"/>
        <family val="1"/>
        <charset val="204"/>
      </rPr>
      <t xml:space="preserve">.в многоквартирных домах,                                                                                                                                                                                                              находящихся в управлении/обслуживании ООО "Жилсоюз Южноуральск"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</si>
</sst>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.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.5"/>
      <name val="Times New Roman"/>
      <family val="1"/>
      <charset val="204"/>
    </font>
    <font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381">
    <xf numFmtId="0" fontId="0" fillId="0" borderId="0" xfId="0"/>
    <xf numFmtId="0" fontId="21" fillId="0" borderId="10" xfId="0" applyFont="1" applyBorder="1" applyAlignment="1">
      <alignment horizontal="center" vertical="center" textRotation="90" wrapText="1"/>
    </xf>
    <xf numFmtId="0" fontId="20" fillId="0" borderId="12" xfId="0" applyFont="1" applyBorder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20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wrapText="1"/>
    </xf>
    <xf numFmtId="2" fontId="20" fillId="0" borderId="0" xfId="0" applyNumberFormat="1" applyFont="1"/>
    <xf numFmtId="0" fontId="25" fillId="0" borderId="10" xfId="0" applyFont="1" applyBorder="1" applyAlignment="1">
      <alignment horizontal="center" vertical="center" wrapText="1"/>
    </xf>
    <xf numFmtId="0" fontId="21" fillId="0" borderId="0" xfId="0" applyFont="1"/>
    <xf numFmtId="0" fontId="20" fillId="0" borderId="42" xfId="0" applyFont="1" applyBorder="1"/>
    <xf numFmtId="49" fontId="20" fillId="0" borderId="0" xfId="0" applyNumberFormat="1" applyFont="1" applyAlignment="1">
      <alignment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center" vertical="center" wrapText="1"/>
    </xf>
    <xf numFmtId="3" fontId="21" fillId="0" borderId="32" xfId="0" applyNumberFormat="1" applyFont="1" applyBorder="1" applyAlignment="1">
      <alignment horizontal="center" vertical="center" textRotation="90" wrapText="1"/>
    </xf>
    <xf numFmtId="3" fontId="25" fillId="0" borderId="10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/>
    <xf numFmtId="0" fontId="21" fillId="0" borderId="45" xfId="0" applyFont="1" applyBorder="1" applyAlignment="1">
      <alignment horizontal="left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left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left" vertical="center" wrapText="1"/>
    </xf>
    <xf numFmtId="3" fontId="20" fillId="0" borderId="12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46" xfId="0" applyFont="1" applyBorder="1"/>
    <xf numFmtId="0" fontId="20" fillId="0" borderId="1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6" xfId="0" applyFont="1" applyBorder="1"/>
    <xf numFmtId="0" fontId="21" fillId="0" borderId="46" xfId="0" applyFont="1" applyBorder="1" applyAlignment="1">
      <alignment horizontal="left" vertical="center" wrapText="1"/>
    </xf>
    <xf numFmtId="1" fontId="20" fillId="0" borderId="12" xfId="0" applyNumberFormat="1" applyFont="1" applyBorder="1" applyAlignment="1">
      <alignment horizontal="center" vertical="center"/>
    </xf>
    <xf numFmtId="0" fontId="23" fillId="0" borderId="46" xfId="0" applyFont="1" applyBorder="1"/>
    <xf numFmtId="3" fontId="22" fillId="0" borderId="12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47" xfId="0" applyFont="1" applyBorder="1" applyAlignment="1">
      <alignment wrapText="1"/>
    </xf>
    <xf numFmtId="3" fontId="22" fillId="0" borderId="16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/>
    </xf>
    <xf numFmtId="0" fontId="21" fillId="0" borderId="23" xfId="0" applyFont="1" applyBorder="1" applyAlignment="1">
      <alignment horizontal="left" vertical="center"/>
    </xf>
    <xf numFmtId="3" fontId="21" fillId="0" borderId="23" xfId="0" applyNumberFormat="1" applyFont="1" applyBorder="1" applyAlignment="1">
      <alignment horizontal="center" vertical="center"/>
    </xf>
    <xf numFmtId="2" fontId="21" fillId="0" borderId="23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9" fillId="0" borderId="12" xfId="0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 wrapText="1"/>
    </xf>
    <xf numFmtId="0" fontId="21" fillId="0" borderId="46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48" xfId="0" applyFont="1" applyBorder="1"/>
    <xf numFmtId="0" fontId="23" fillId="0" borderId="48" xfId="0" applyFont="1" applyBorder="1"/>
    <xf numFmtId="0" fontId="22" fillId="0" borderId="28" xfId="0" applyFont="1" applyBorder="1" applyAlignment="1">
      <alignment wrapText="1"/>
    </xf>
    <xf numFmtId="0" fontId="22" fillId="0" borderId="1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21" fillId="0" borderId="27" xfId="0" applyFont="1" applyBorder="1" applyAlignment="1">
      <alignment horizontal="right"/>
    </xf>
    <xf numFmtId="0" fontId="21" fillId="0" borderId="31" xfId="0" applyFont="1" applyBorder="1" applyAlignment="1">
      <alignment horizontal="left" vertical="center" wrapText="1"/>
    </xf>
    <xf numFmtId="3" fontId="21" fillId="0" borderId="31" xfId="0" applyNumberFormat="1" applyFont="1" applyBorder="1" applyAlignment="1">
      <alignment horizontal="center"/>
    </xf>
    <xf numFmtId="2" fontId="21" fillId="0" borderId="31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/>
    </xf>
    <xf numFmtId="0" fontId="20" fillId="0" borderId="46" xfId="0" applyFont="1" applyBorder="1" applyAlignment="1">
      <alignment wrapText="1"/>
    </xf>
    <xf numFmtId="3" fontId="21" fillId="0" borderId="19" xfId="0" applyNumberFormat="1" applyFont="1" applyBorder="1" applyAlignment="1">
      <alignment horizontal="center"/>
    </xf>
    <xf numFmtId="2" fontId="21" fillId="0" borderId="19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46" xfId="0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3" fontId="22" fillId="0" borderId="16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left" vertical="center" wrapText="1"/>
    </xf>
    <xf numFmtId="0" fontId="22" fillId="0" borderId="47" xfId="0" applyFont="1" applyBorder="1"/>
    <xf numFmtId="0" fontId="21" fillId="0" borderId="22" xfId="0" applyFont="1" applyBorder="1" applyAlignment="1">
      <alignment vertical="top"/>
    </xf>
    <xf numFmtId="0" fontId="21" fillId="0" borderId="19" xfId="0" applyFont="1" applyBorder="1" applyAlignment="1">
      <alignment horizontal="left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1" fillId="0" borderId="45" xfId="0" applyFont="1" applyBorder="1" applyAlignment="1">
      <alignment vertical="center" wrapText="1"/>
    </xf>
    <xf numFmtId="3" fontId="22" fillId="0" borderId="12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22" fillId="0" borderId="16" xfId="0" applyNumberFormat="1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1" fillId="0" borderId="27" xfId="0" applyFont="1" applyBorder="1" applyAlignment="1">
      <alignment vertical="top"/>
    </xf>
    <xf numFmtId="0" fontId="20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1" fillId="0" borderId="19" xfId="0" applyFont="1" applyBorder="1"/>
    <xf numFmtId="2" fontId="21" fillId="0" borderId="19" xfId="0" applyNumberFormat="1" applyFont="1" applyBorder="1" applyAlignment="1">
      <alignment horizontal="center"/>
    </xf>
    <xf numFmtId="0" fontId="20" fillId="0" borderId="46" xfId="0" applyFont="1" applyBorder="1" applyAlignment="1">
      <alignment vertical="center"/>
    </xf>
    <xf numFmtId="0" fontId="20" fillId="0" borderId="12" xfId="0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1" fillId="0" borderId="43" xfId="0" applyFont="1" applyBorder="1"/>
    <xf numFmtId="0" fontId="20" fillId="0" borderId="48" xfId="0" applyFont="1" applyBorder="1" applyAlignment="1">
      <alignment wrapText="1"/>
    </xf>
    <xf numFmtId="3" fontId="20" fillId="0" borderId="13" xfId="0" applyNumberFormat="1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horizontal="center" vertical="center" wrapText="1"/>
    </xf>
    <xf numFmtId="0" fontId="22" fillId="0" borderId="49" xfId="0" applyFont="1" applyBorder="1"/>
    <xf numFmtId="3" fontId="22" fillId="0" borderId="18" xfId="0" applyNumberFormat="1" applyFont="1" applyBorder="1" applyAlignment="1">
      <alignment horizontal="center" vertical="center" wrapText="1"/>
    </xf>
    <xf numFmtId="0" fontId="22" fillId="0" borderId="43" xfId="0" applyFont="1" applyBorder="1"/>
    <xf numFmtId="0" fontId="21" fillId="0" borderId="23" xfId="0" applyFont="1" applyBorder="1"/>
    <xf numFmtId="3" fontId="21" fillId="0" borderId="23" xfId="0" applyNumberFormat="1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0" fillId="0" borderId="17" xfId="0" applyFont="1" applyBorder="1" applyAlignment="1">
      <alignment wrapText="1"/>
    </xf>
    <xf numFmtId="3" fontId="20" fillId="0" borderId="12" xfId="0" applyNumberFormat="1" applyFont="1" applyBorder="1" applyAlignment="1">
      <alignment horizontal="center"/>
    </xf>
    <xf numFmtId="0" fontId="20" fillId="0" borderId="28" xfId="0" applyFont="1" applyBorder="1" applyAlignment="1">
      <alignment horizontal="left" wrapText="1"/>
    </xf>
    <xf numFmtId="0" fontId="22" fillId="0" borderId="28" xfId="0" applyFont="1" applyBorder="1"/>
    <xf numFmtId="0" fontId="21" fillId="0" borderId="31" xfId="0" applyFont="1" applyBorder="1"/>
    <xf numFmtId="3" fontId="21" fillId="0" borderId="12" xfId="0" applyNumberFormat="1" applyFont="1" applyBorder="1" applyAlignment="1">
      <alignment horizontal="center" vertical="center" wrapText="1"/>
    </xf>
    <xf numFmtId="0" fontId="22" fillId="0" borderId="46" xfId="0" applyFont="1" applyBorder="1" applyAlignment="1">
      <alignment wrapText="1"/>
    </xf>
    <xf numFmtId="0" fontId="21" fillId="0" borderId="27" xfId="0" applyFont="1" applyBorder="1"/>
    <xf numFmtId="2" fontId="21" fillId="0" borderId="23" xfId="0" applyNumberFormat="1" applyFont="1" applyBorder="1" applyAlignment="1">
      <alignment horizontal="center"/>
    </xf>
    <xf numFmtId="0" fontId="21" fillId="0" borderId="23" xfId="0" applyFont="1" applyBorder="1" applyAlignment="1">
      <alignment horizontal="left"/>
    </xf>
    <xf numFmtId="0" fontId="20" fillId="0" borderId="48" xfId="0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20" fillId="0" borderId="28" xfId="0" applyFont="1" applyBorder="1" applyAlignment="1">
      <alignment horizontal="center" vertical="center"/>
    </xf>
    <xf numFmtId="0" fontId="21" fillId="0" borderId="48" xfId="0" applyFont="1" applyBorder="1" applyAlignment="1">
      <alignment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0" fontId="22" fillId="0" borderId="46" xfId="0" applyFont="1" applyBorder="1"/>
    <xf numFmtId="0" fontId="21" fillId="0" borderId="22" xfId="0" applyFont="1" applyBorder="1" applyAlignment="1">
      <alignment horizontal="right"/>
    </xf>
    <xf numFmtId="0" fontId="21" fillId="0" borderId="56" xfId="0" applyFont="1" applyBorder="1"/>
    <xf numFmtId="0" fontId="23" fillId="0" borderId="46" xfId="0" applyFont="1" applyBorder="1" applyAlignment="1">
      <alignment wrapText="1"/>
    </xf>
    <xf numFmtId="3" fontId="21" fillId="0" borderId="65" xfId="0" applyNumberFormat="1" applyFont="1" applyBorder="1" applyAlignment="1">
      <alignment horizontal="center"/>
    </xf>
    <xf numFmtId="3" fontId="22" fillId="0" borderId="24" xfId="0" applyNumberFormat="1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6" fillId="0" borderId="46" xfId="0" applyFont="1" applyBorder="1"/>
    <xf numFmtId="3" fontId="20" fillId="0" borderId="11" xfId="0" applyNumberFormat="1" applyFont="1" applyBorder="1"/>
    <xf numFmtId="0" fontId="20" fillId="0" borderId="11" xfId="0" applyFont="1" applyBorder="1"/>
    <xf numFmtId="3" fontId="20" fillId="0" borderId="12" xfId="0" applyNumberFormat="1" applyFont="1" applyBorder="1"/>
    <xf numFmtId="0" fontId="23" fillId="0" borderId="46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0" fontId="21" fillId="0" borderId="45" xfId="0" applyFont="1" applyBorder="1"/>
    <xf numFmtId="3" fontId="21" fillId="0" borderId="11" xfId="0" applyNumberFormat="1" applyFont="1" applyBorder="1" applyAlignment="1">
      <alignment horizontal="center"/>
    </xf>
    <xf numFmtId="2" fontId="21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vertical="center" wrapText="1"/>
    </xf>
    <xf numFmtId="0" fontId="21" fillId="0" borderId="27" xfId="0" applyFont="1" applyBorder="1" applyAlignment="1">
      <alignment horizontal="right" vertical="center"/>
    </xf>
    <xf numFmtId="3" fontId="21" fillId="0" borderId="19" xfId="0" applyNumberFormat="1" applyFont="1" applyBorder="1" applyAlignment="1">
      <alignment horizontal="center" vertical="center"/>
    </xf>
    <xf numFmtId="0" fontId="22" fillId="0" borderId="43" xfId="0" applyFont="1" applyBorder="1" applyAlignment="1">
      <alignment vertical="center" wrapText="1"/>
    </xf>
    <xf numFmtId="1" fontId="22" fillId="0" borderId="12" xfId="0" applyNumberFormat="1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 wrapText="1"/>
    </xf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3" fontId="20" fillId="0" borderId="14" xfId="0" applyNumberFormat="1" applyFont="1" applyBorder="1"/>
    <xf numFmtId="3" fontId="22" fillId="0" borderId="14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0" fillId="0" borderId="47" xfId="0" applyFont="1" applyBorder="1" applyAlignment="1">
      <alignment vertical="center" wrapText="1"/>
    </xf>
    <xf numFmtId="0" fontId="23" fillId="0" borderId="47" xfId="0" applyFont="1" applyBorder="1" applyAlignment="1">
      <alignment vertical="center" wrapText="1"/>
    </xf>
    <xf numFmtId="0" fontId="21" fillId="0" borderId="27" xfId="0" applyFont="1" applyBorder="1" applyAlignment="1">
      <alignment horizontal="right" wrapText="1"/>
    </xf>
    <xf numFmtId="0" fontId="21" fillId="0" borderId="22" xfId="0" applyFont="1" applyBorder="1" applyAlignment="1">
      <alignment horizontal="right" wrapText="1"/>
    </xf>
    <xf numFmtId="0" fontId="20" fillId="0" borderId="47" xfId="0" applyFont="1" applyBorder="1"/>
    <xf numFmtId="0" fontId="21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1" fillId="0" borderId="46" xfId="0" applyFont="1" applyBorder="1" applyAlignment="1">
      <alignment wrapText="1"/>
    </xf>
    <xf numFmtId="0" fontId="20" fillId="0" borderId="41" xfId="0" applyFont="1" applyBorder="1" applyAlignment="1">
      <alignment wrapText="1"/>
    </xf>
    <xf numFmtId="3" fontId="21" fillId="0" borderId="12" xfId="0" applyNumberFormat="1" applyFont="1" applyBorder="1" applyAlignment="1">
      <alignment horizontal="center"/>
    </xf>
    <xf numFmtId="0" fontId="20" fillId="0" borderId="46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center" wrapText="1"/>
    </xf>
    <xf numFmtId="2" fontId="21" fillId="0" borderId="12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left" vertical="top" wrapText="1"/>
    </xf>
    <xf numFmtId="2" fontId="21" fillId="0" borderId="31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left" vertical="top" wrapText="1"/>
    </xf>
    <xf numFmtId="0" fontId="22" fillId="0" borderId="47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2" fontId="21" fillId="0" borderId="23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right" vertical="top"/>
    </xf>
    <xf numFmtId="0" fontId="21" fillId="0" borderId="26" xfId="0" applyFont="1" applyBorder="1" applyAlignment="1">
      <alignment horizontal="left" vertical="top" wrapText="1"/>
    </xf>
    <xf numFmtId="3" fontId="20" fillId="0" borderId="17" xfId="0" applyNumberFormat="1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left"/>
    </xf>
    <xf numFmtId="3" fontId="20" fillId="0" borderId="15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top"/>
    </xf>
    <xf numFmtId="3" fontId="21" fillId="0" borderId="31" xfId="0" applyNumberFormat="1" applyFont="1" applyBorder="1" applyAlignment="1">
      <alignment horizontal="center" vertical="center" wrapText="1"/>
    </xf>
    <xf numFmtId="164" fontId="21" fillId="0" borderId="31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0" fillId="0" borderId="46" xfId="0" applyFont="1" applyBorder="1" applyAlignment="1">
      <alignment vertical="top" wrapText="1"/>
    </xf>
    <xf numFmtId="0" fontId="21" fillId="0" borderId="46" xfId="0" applyFont="1" applyBorder="1" applyAlignment="1">
      <alignment vertical="center"/>
    </xf>
    <xf numFmtId="3" fontId="20" fillId="0" borderId="19" xfId="0" applyNumberFormat="1" applyFont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center" vertical="center"/>
    </xf>
    <xf numFmtId="0" fontId="22" fillId="0" borderId="66" xfId="0" applyFont="1" applyBorder="1"/>
    <xf numFmtId="0" fontId="20" fillId="0" borderId="17" xfId="0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vertical="top" wrapText="1"/>
    </xf>
    <xf numFmtId="3" fontId="22" fillId="0" borderId="16" xfId="0" applyNumberFormat="1" applyFont="1" applyBorder="1" applyAlignment="1">
      <alignment horizontal="center" vertical="top" wrapText="1"/>
    </xf>
    <xf numFmtId="0" fontId="22" fillId="0" borderId="43" xfId="0" applyFont="1" applyBorder="1" applyAlignment="1">
      <alignment vertical="center"/>
    </xf>
    <xf numFmtId="0" fontId="21" fillId="0" borderId="50" xfId="0" applyFont="1" applyBorder="1" applyAlignment="1">
      <alignment horizontal="right"/>
    </xf>
    <xf numFmtId="0" fontId="21" fillId="0" borderId="48" xfId="0" applyFont="1" applyBorder="1"/>
    <xf numFmtId="2" fontId="21" fillId="0" borderId="11" xfId="0" applyNumberFormat="1" applyFont="1" applyBorder="1" applyAlignment="1">
      <alignment vertical="center"/>
    </xf>
    <xf numFmtId="3" fontId="21" fillId="0" borderId="23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right"/>
    </xf>
    <xf numFmtId="0" fontId="21" fillId="0" borderId="66" xfId="0" applyFont="1" applyBorder="1" applyAlignment="1">
      <alignment horizontal="left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0" fontId="21" fillId="0" borderId="57" xfId="0" applyFont="1" applyBorder="1" applyAlignment="1">
      <alignment horizontal="right" wrapText="1"/>
    </xf>
    <xf numFmtId="0" fontId="21" fillId="0" borderId="51" xfId="0" applyFont="1" applyBorder="1" applyAlignment="1">
      <alignment vertical="center" wrapText="1"/>
    </xf>
    <xf numFmtId="0" fontId="21" fillId="0" borderId="27" xfId="0" applyFont="1" applyBorder="1" applyAlignment="1">
      <alignment horizontal="left" vertical="center" wrapText="1"/>
    </xf>
    <xf numFmtId="2" fontId="22" fillId="0" borderId="12" xfId="0" applyNumberFormat="1" applyFont="1" applyBorder="1" applyAlignment="1">
      <alignment horizontal="center" vertical="center"/>
    </xf>
    <xf numFmtId="4" fontId="20" fillId="0" borderId="46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0" fillId="0" borderId="53" xfId="0" applyFont="1" applyBorder="1"/>
    <xf numFmtId="0" fontId="21" fillId="0" borderId="53" xfId="0" applyFont="1" applyBorder="1"/>
    <xf numFmtId="2" fontId="20" fillId="0" borderId="23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21" fillId="0" borderId="10" xfId="0" applyNumberFormat="1" applyFont="1" applyBorder="1" applyAlignment="1">
      <alignment horizontal="center" vertical="center"/>
    </xf>
    <xf numFmtId="0" fontId="20" fillId="0" borderId="22" xfId="0" applyFont="1" applyBorder="1"/>
    <xf numFmtId="0" fontId="21" fillId="0" borderId="21" xfId="0" applyFont="1" applyBorder="1" applyAlignment="1">
      <alignment horizontal="right" vertical="top" wrapText="1"/>
    </xf>
    <xf numFmtId="2" fontId="20" fillId="0" borderId="32" xfId="0" applyNumberFormat="1" applyFont="1" applyBorder="1"/>
    <xf numFmtId="2" fontId="21" fillId="0" borderId="26" xfId="0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20" fillId="0" borderId="47" xfId="0" applyFont="1" applyBorder="1" applyAlignment="1">
      <alignment wrapText="1"/>
    </xf>
    <xf numFmtId="3" fontId="21" fillId="0" borderId="26" xfId="0" applyNumberFormat="1" applyFont="1" applyBorder="1" applyAlignment="1">
      <alignment horizontal="center" vertical="center"/>
    </xf>
    <xf numFmtId="2" fontId="21" fillId="0" borderId="32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0" fillId="0" borderId="47" xfId="0" applyFont="1" applyBorder="1" applyAlignment="1">
      <alignment horizontal="left" vertical="center" wrapText="1"/>
    </xf>
    <xf numFmtId="0" fontId="23" fillId="0" borderId="47" xfId="0" applyFont="1" applyBorder="1"/>
    <xf numFmtId="0" fontId="21" fillId="0" borderId="23" xfId="0" applyFont="1" applyBorder="1" applyAlignment="1">
      <alignment vertical="center"/>
    </xf>
    <xf numFmtId="3" fontId="21" fillId="0" borderId="67" xfId="0" applyNumberFormat="1" applyFont="1" applyBorder="1" applyAlignment="1">
      <alignment horizontal="center"/>
    </xf>
    <xf numFmtId="2" fontId="21" fillId="0" borderId="10" xfId="0" applyNumberFormat="1" applyFont="1" applyBorder="1" applyAlignment="1">
      <alignment horizontal="center" vertical="center"/>
    </xf>
    <xf numFmtId="2" fontId="21" fillId="0" borderId="67" xfId="0" applyNumberFormat="1" applyFont="1" applyBorder="1" applyAlignment="1">
      <alignment horizontal="center" vertical="center"/>
    </xf>
    <xf numFmtId="0" fontId="20" fillId="0" borderId="49" xfId="0" applyFont="1" applyBorder="1" applyAlignment="1">
      <alignment vertical="center" wrapText="1"/>
    </xf>
    <xf numFmtId="2" fontId="21" fillId="0" borderId="25" xfId="0" applyNumberFormat="1" applyFont="1" applyBorder="1" applyAlignment="1">
      <alignment horizontal="center"/>
    </xf>
    <xf numFmtId="0" fontId="20" fillId="0" borderId="47" xfId="0" applyFont="1" applyBorder="1" applyAlignment="1">
      <alignment horizontal="left" vertical="top" wrapText="1"/>
    </xf>
    <xf numFmtId="2" fontId="21" fillId="0" borderId="21" xfId="0" applyNumberFormat="1" applyFont="1" applyBorder="1" applyAlignment="1">
      <alignment horizontal="center" wrapText="1"/>
    </xf>
    <xf numFmtId="164" fontId="21" fillId="0" borderId="23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 wrapText="1"/>
    </xf>
    <xf numFmtId="1" fontId="20" fillId="0" borderId="16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top" wrapText="1"/>
    </xf>
    <xf numFmtId="0" fontId="21" fillId="0" borderId="48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center" wrapText="1"/>
    </xf>
    <xf numFmtId="1" fontId="30" fillId="0" borderId="16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 wrapText="1"/>
    </xf>
    <xf numFmtId="2" fontId="20" fillId="0" borderId="16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0" fontId="25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9" fillId="0" borderId="0" xfId="0" applyFont="1"/>
    <xf numFmtId="0" fontId="22" fillId="0" borderId="38" xfId="0" applyFont="1" applyBorder="1" applyAlignment="1">
      <alignment horizontal="center" vertical="center" wrapText="1"/>
    </xf>
    <xf numFmtId="2" fontId="21" fillId="0" borderId="35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22" fillId="0" borderId="39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/>
    </xf>
    <xf numFmtId="0" fontId="20" fillId="0" borderId="68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8" xfId="0" applyFont="1" applyBorder="1"/>
    <xf numFmtId="2" fontId="21" fillId="0" borderId="29" xfId="0" applyNumberFormat="1" applyFont="1" applyBorder="1" applyAlignment="1">
      <alignment horizontal="center" vertical="center"/>
    </xf>
    <xf numFmtId="1" fontId="20" fillId="0" borderId="30" xfId="0" applyNumberFormat="1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2" fontId="21" fillId="0" borderId="37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0" fillId="0" borderId="71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2" fontId="21" fillId="0" borderId="35" xfId="0" applyNumberFormat="1" applyFont="1" applyBorder="1" applyAlignment="1">
      <alignment horizontal="center" vertical="center" wrapText="1"/>
    </xf>
    <xf numFmtId="2" fontId="21" fillId="0" borderId="29" xfId="0" applyNumberFormat="1" applyFont="1" applyBorder="1" applyAlignment="1">
      <alignment horizontal="center" vertical="center" wrapText="1"/>
    </xf>
    <xf numFmtId="1" fontId="20" fillId="0" borderId="30" xfId="0" applyNumberFormat="1" applyFont="1" applyBorder="1" applyAlignment="1">
      <alignment horizontal="center" vertical="center" wrapText="1"/>
    </xf>
    <xf numFmtId="2" fontId="21" fillId="0" borderId="38" xfId="0" applyNumberFormat="1" applyFont="1" applyBorder="1" applyAlignment="1">
      <alignment horizontal="center" vertical="center" wrapText="1"/>
    </xf>
    <xf numFmtId="1" fontId="20" fillId="0" borderId="38" xfId="0" applyNumberFormat="1" applyFont="1" applyBorder="1" applyAlignment="1">
      <alignment horizontal="center" vertical="center" wrapText="1"/>
    </xf>
    <xf numFmtId="2" fontId="22" fillId="0" borderId="38" xfId="0" applyNumberFormat="1" applyFont="1" applyBorder="1" applyAlignment="1">
      <alignment horizontal="center" vertical="center" wrapText="1"/>
    </xf>
    <xf numFmtId="1" fontId="22" fillId="0" borderId="39" xfId="0" applyNumberFormat="1" applyFont="1" applyBorder="1" applyAlignment="1">
      <alignment horizontal="center" vertical="center" wrapText="1"/>
    </xf>
    <xf numFmtId="2" fontId="21" fillId="0" borderId="37" xfId="0" applyNumberFormat="1" applyFont="1" applyBorder="1" applyAlignment="1">
      <alignment horizontal="center"/>
    </xf>
    <xf numFmtId="2" fontId="21" fillId="0" borderId="30" xfId="0" applyNumberFormat="1" applyFont="1" applyBorder="1" applyAlignment="1">
      <alignment horizontal="center" vertical="center"/>
    </xf>
    <xf numFmtId="1" fontId="20" fillId="0" borderId="38" xfId="0" applyNumberFormat="1" applyFont="1" applyBorder="1" applyAlignment="1">
      <alignment horizontal="center" vertical="center"/>
    </xf>
    <xf numFmtId="2" fontId="21" fillId="0" borderId="29" xfId="0" applyNumberFormat="1" applyFont="1" applyBorder="1" applyAlignment="1">
      <alignment horizontal="center"/>
    </xf>
    <xf numFmtId="1" fontId="20" fillId="0" borderId="38" xfId="0" applyNumberFormat="1" applyFont="1" applyBorder="1" applyAlignment="1">
      <alignment horizontal="center"/>
    </xf>
    <xf numFmtId="2" fontId="21" fillId="0" borderId="30" xfId="0" applyNumberFormat="1" applyFont="1" applyBorder="1" applyAlignment="1">
      <alignment horizontal="center"/>
    </xf>
    <xf numFmtId="2" fontId="21" fillId="0" borderId="38" xfId="0" applyNumberFormat="1" applyFont="1" applyBorder="1" applyAlignment="1">
      <alignment horizontal="center"/>
    </xf>
    <xf numFmtId="1" fontId="22" fillId="0" borderId="38" xfId="0" applyNumberFormat="1" applyFont="1" applyBorder="1" applyAlignment="1">
      <alignment horizontal="center"/>
    </xf>
    <xf numFmtId="0" fontId="20" fillId="0" borderId="32" xfId="0" applyFont="1" applyBorder="1"/>
    <xf numFmtId="0" fontId="22" fillId="0" borderId="47" xfId="0" applyFont="1" applyBorder="1" applyAlignment="1">
      <alignment horizontal="left"/>
    </xf>
    <xf numFmtId="1" fontId="22" fillId="0" borderId="39" xfId="0" applyNumberFormat="1" applyFont="1" applyBorder="1" applyAlignment="1">
      <alignment horizontal="center" vertical="center"/>
    </xf>
    <xf numFmtId="2" fontId="22" fillId="0" borderId="13" xfId="0" applyNumberFormat="1" applyFont="1" applyBorder="1" applyAlignment="1">
      <alignment horizontal="center"/>
    </xf>
    <xf numFmtId="2" fontId="22" fillId="0" borderId="68" xfId="0" applyNumberFormat="1" applyFont="1" applyBorder="1" applyAlignment="1">
      <alignment horizontal="center"/>
    </xf>
    <xf numFmtId="2" fontId="21" fillId="0" borderId="22" xfId="0" applyNumberFormat="1" applyFont="1" applyBorder="1" applyAlignment="1">
      <alignment horizontal="center"/>
    </xf>
    <xf numFmtId="2" fontId="21" fillId="0" borderId="32" xfId="0" applyNumberFormat="1" applyFont="1" applyBorder="1" applyAlignment="1">
      <alignment horizontal="center"/>
    </xf>
    <xf numFmtId="0" fontId="20" fillId="0" borderId="56" xfId="0" applyFont="1" applyBorder="1" applyAlignment="1">
      <alignment horizontal="left" vertical="top"/>
    </xf>
    <xf numFmtId="0" fontId="20" fillId="0" borderId="62" xfId="0" applyFont="1" applyBorder="1" applyAlignment="1">
      <alignment horizontal="left" vertical="top"/>
    </xf>
    <xf numFmtId="0" fontId="20" fillId="0" borderId="41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0" fillId="0" borderId="15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54" xfId="0" applyFont="1" applyBorder="1" applyAlignment="1">
      <alignment horizontal="center" vertical="top"/>
    </xf>
    <xf numFmtId="0" fontId="20" fillId="0" borderId="58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44" xfId="0" applyFont="1" applyBorder="1" applyAlignment="1">
      <alignment horizontal="center" vertical="top"/>
    </xf>
    <xf numFmtId="0" fontId="20" fillId="0" borderId="64" xfId="0" applyFont="1" applyBorder="1" applyAlignment="1">
      <alignment horizontal="center" vertical="top"/>
    </xf>
    <xf numFmtId="0" fontId="20" fillId="0" borderId="45" xfId="0" applyFont="1" applyBorder="1" applyAlignment="1">
      <alignment horizontal="center" vertical="top"/>
    </xf>
    <xf numFmtId="0" fontId="20" fillId="0" borderId="48" xfId="0" applyFont="1" applyBorder="1" applyAlignment="1">
      <alignment horizontal="center" vertical="top"/>
    </xf>
    <xf numFmtId="0" fontId="20" fillId="0" borderId="46" xfId="0" applyFont="1" applyBorder="1" applyAlignment="1">
      <alignment horizontal="center" vertical="top"/>
    </xf>
    <xf numFmtId="0" fontId="20" fillId="0" borderId="56" xfId="0" applyFont="1" applyBorder="1" applyAlignment="1">
      <alignment horizontal="left" vertical="top" wrapText="1"/>
    </xf>
    <xf numFmtId="0" fontId="20" fillId="0" borderId="62" xfId="0" applyFont="1" applyBorder="1" applyAlignment="1">
      <alignment horizontal="left" vertical="top" wrapText="1"/>
    </xf>
    <xf numFmtId="0" fontId="20" fillId="0" borderId="55" xfId="0" applyFont="1" applyBorder="1" applyAlignment="1">
      <alignment horizontal="center" vertical="top"/>
    </xf>
    <xf numFmtId="0" fontId="20" fillId="0" borderId="35" xfId="0" applyFont="1" applyBorder="1" applyAlignment="1">
      <alignment horizontal="left" vertical="top"/>
    </xf>
    <xf numFmtId="0" fontId="20" fillId="0" borderId="37" xfId="0" applyFont="1" applyBorder="1" applyAlignment="1">
      <alignment horizontal="left" vertical="top"/>
    </xf>
    <xf numFmtId="0" fontId="20" fillId="0" borderId="29" xfId="0" applyFont="1" applyBorder="1" applyAlignment="1">
      <alignment horizontal="left" vertical="top"/>
    </xf>
    <xf numFmtId="0" fontId="20" fillId="0" borderId="30" xfId="0" applyFont="1" applyBorder="1" applyAlignment="1">
      <alignment horizontal="left" vertical="top"/>
    </xf>
    <xf numFmtId="0" fontId="20" fillId="0" borderId="38" xfId="0" applyFont="1" applyBorder="1" applyAlignment="1">
      <alignment horizontal="left" vertical="top"/>
    </xf>
    <xf numFmtId="0" fontId="20" fillId="0" borderId="57" xfId="0" applyFont="1" applyBorder="1" applyAlignment="1">
      <alignment horizontal="center" vertical="top"/>
    </xf>
    <xf numFmtId="0" fontId="20" fillId="0" borderId="39" xfId="0" applyFont="1" applyBorder="1" applyAlignment="1">
      <alignment horizontal="left" vertical="top"/>
    </xf>
    <xf numFmtId="0" fontId="20" fillId="0" borderId="33" xfId="0" applyFont="1" applyBorder="1" applyAlignment="1">
      <alignment horizontal="left" vertical="top"/>
    </xf>
    <xf numFmtId="0" fontId="20" fillId="0" borderId="35" xfId="0" applyFont="1" applyBorder="1" applyAlignment="1">
      <alignment horizontal="left" vertical="top" wrapText="1"/>
    </xf>
    <xf numFmtId="0" fontId="20" fillId="0" borderId="37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2" fillId="0" borderId="13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0" fillId="0" borderId="33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center" vertical="top"/>
    </xf>
    <xf numFmtId="0" fontId="20" fillId="0" borderId="36" xfId="0" applyFont="1" applyBorder="1" applyAlignment="1">
      <alignment horizontal="left" vertical="top"/>
    </xf>
    <xf numFmtId="0" fontId="20" fillId="0" borderId="40" xfId="0" applyFont="1" applyBorder="1" applyAlignment="1">
      <alignment horizontal="left" vertical="top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34" xfId="0" applyFont="1" applyBorder="1" applyAlignment="1">
      <alignment horizontal="center"/>
    </xf>
    <xf numFmtId="0" fontId="20" fillId="0" borderId="60" xfId="0" applyFont="1" applyBorder="1" applyAlignment="1">
      <alignment horizontal="center" vertical="top"/>
    </xf>
    <xf numFmtId="0" fontId="20" fillId="0" borderId="63" xfId="0" applyFont="1" applyBorder="1" applyAlignment="1">
      <alignment horizontal="left" vertical="top"/>
    </xf>
    <xf numFmtId="0" fontId="20" fillId="0" borderId="42" xfId="0" applyFont="1" applyBorder="1" applyAlignment="1">
      <alignment horizontal="left" vertical="top"/>
    </xf>
    <xf numFmtId="0" fontId="20" fillId="0" borderId="51" xfId="0" applyFont="1" applyBorder="1" applyAlignment="1">
      <alignment horizontal="center" vertical="top"/>
    </xf>
    <xf numFmtId="0" fontId="20" fillId="0" borderId="49" xfId="0" applyFont="1" applyBorder="1" applyAlignment="1">
      <alignment horizontal="center" vertical="top"/>
    </xf>
    <xf numFmtId="0" fontId="21" fillId="0" borderId="62" xfId="0" applyFont="1" applyBorder="1" applyAlignment="1">
      <alignment horizontal="left" vertical="top"/>
    </xf>
    <xf numFmtId="0" fontId="21" fillId="0" borderId="60" xfId="0" applyFont="1" applyBorder="1" applyAlignment="1">
      <alignment horizontal="left" vertical="top"/>
    </xf>
    <xf numFmtId="0" fontId="20" fillId="0" borderId="59" xfId="0" applyFont="1" applyBorder="1" applyAlignment="1">
      <alignment horizontal="center" vertical="top"/>
    </xf>
    <xf numFmtId="0" fontId="22" fillId="0" borderId="13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20" fillId="0" borderId="47" xfId="0" applyFont="1" applyBorder="1" applyAlignment="1">
      <alignment horizontal="center" vertical="top"/>
    </xf>
    <xf numFmtId="0" fontId="22" fillId="0" borderId="12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0" fillId="0" borderId="62" xfId="0" applyBorder="1"/>
    <xf numFmtId="0" fontId="20" fillId="0" borderId="38" xfId="0" applyFont="1" applyBorder="1" applyAlignment="1">
      <alignment horizontal="center" vertical="center"/>
    </xf>
    <xf numFmtId="0" fontId="21" fillId="0" borderId="37" xfId="0" applyFont="1" applyBorder="1" applyAlignment="1">
      <alignment horizontal="left" vertical="top"/>
    </xf>
    <xf numFmtId="0" fontId="20" fillId="0" borderId="54" xfId="0" applyFont="1" applyBorder="1" applyAlignment="1">
      <alignment horizontal="left" vertical="top"/>
    </xf>
    <xf numFmtId="0" fontId="20" fillId="0" borderId="58" xfId="0" applyFont="1" applyBorder="1" applyAlignment="1">
      <alignment horizontal="left" vertical="top"/>
    </xf>
    <xf numFmtId="0" fontId="20" fillId="0" borderId="41" xfId="0" applyFont="1" applyBorder="1" applyAlignment="1">
      <alignment horizontal="left" vertical="top"/>
    </xf>
    <xf numFmtId="0" fontId="22" fillId="0" borderId="13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46"/>
  <sheetViews>
    <sheetView tabSelected="1" zoomScaleNormal="100" zoomScaleSheetLayoutView="70" workbookViewId="0">
      <pane ySplit="7" topLeftCell="A1371" activePane="bottomLeft" state="frozen"/>
      <selection pane="bottomLeft" activeCell="J6" sqref="J6"/>
    </sheetView>
  </sheetViews>
  <sheetFormatPr defaultColWidth="9.140625" defaultRowHeight="12.75" outlineLevelRow="1" x14ac:dyDescent="0.2"/>
  <cols>
    <col min="1" max="1" width="1.7109375" style="3" customWidth="1"/>
    <col min="2" max="2" width="4.42578125" style="3" customWidth="1"/>
    <col min="3" max="3" width="18.42578125" style="3" customWidth="1"/>
    <col min="4" max="4" width="69" style="3" customWidth="1"/>
    <col min="5" max="5" width="13.140625" style="18" customWidth="1"/>
    <col min="6" max="6" width="14.140625" style="3" customWidth="1"/>
    <col min="7" max="7" width="8.28515625" style="3" customWidth="1"/>
    <col min="8" max="8" width="3.28515625" style="3" customWidth="1"/>
    <col min="9" max="9" width="8.28515625" style="3" customWidth="1"/>
    <col min="10" max="16384" width="9.140625" style="3"/>
  </cols>
  <sheetData>
    <row r="1" spans="2:7" ht="51" customHeight="1" x14ac:dyDescent="0.2">
      <c r="B1" s="353" t="s">
        <v>908</v>
      </c>
      <c r="C1" s="353"/>
      <c r="D1" s="353"/>
      <c r="E1" s="353"/>
      <c r="F1" s="353"/>
      <c r="G1" s="353"/>
    </row>
    <row r="2" spans="2:7" ht="16.149999999999999" hidden="1" customHeight="1" x14ac:dyDescent="0.25">
      <c r="B2" s="354" t="s">
        <v>2</v>
      </c>
      <c r="C2" s="354"/>
      <c r="D2" s="354"/>
      <c r="E2" s="354"/>
      <c r="F2" s="354"/>
      <c r="G2" s="354"/>
    </row>
    <row r="3" spans="2:7" ht="15.6" hidden="1" customHeight="1" thickBot="1" x14ac:dyDescent="0.3">
      <c r="B3" s="354" t="s">
        <v>79</v>
      </c>
      <c r="C3" s="354"/>
      <c r="D3" s="354"/>
      <c r="E3" s="354"/>
      <c r="F3" s="354"/>
      <c r="G3" s="354"/>
    </row>
    <row r="4" spans="2:7" ht="15.6" hidden="1" customHeight="1" thickBot="1" x14ac:dyDescent="0.3">
      <c r="B4" s="354" t="s">
        <v>78</v>
      </c>
      <c r="C4" s="354"/>
      <c r="D4" s="354"/>
      <c r="E4" s="354"/>
      <c r="F4" s="354"/>
      <c r="G4" s="354"/>
    </row>
    <row r="5" spans="2:7" ht="16.149999999999999" customHeight="1" thickBot="1" x14ac:dyDescent="0.35">
      <c r="B5" s="4"/>
      <c r="C5" s="14"/>
      <c r="D5" s="4"/>
      <c r="E5" s="355"/>
      <c r="F5" s="355"/>
      <c r="G5" s="4"/>
    </row>
    <row r="6" spans="2:7" ht="91.5" customHeight="1" outlineLevel="1" thickBot="1" x14ac:dyDescent="0.25">
      <c r="B6" s="1" t="s">
        <v>100</v>
      </c>
      <c r="C6" s="6" t="s">
        <v>3</v>
      </c>
      <c r="D6" s="15" t="s">
        <v>4</v>
      </c>
      <c r="E6" s="16" t="s">
        <v>101</v>
      </c>
      <c r="F6" s="5" t="s">
        <v>95</v>
      </c>
      <c r="G6" s="1" t="s">
        <v>61</v>
      </c>
    </row>
    <row r="7" spans="2:7" ht="12.75" customHeight="1" thickBot="1" x14ac:dyDescent="0.25">
      <c r="B7" s="8">
        <v>1</v>
      </c>
      <c r="C7" s="8">
        <v>2</v>
      </c>
      <c r="D7" s="8">
        <v>3</v>
      </c>
      <c r="E7" s="17">
        <v>4</v>
      </c>
      <c r="F7" s="8">
        <v>5</v>
      </c>
      <c r="G7" s="8">
        <v>6</v>
      </c>
    </row>
    <row r="8" spans="2:7" ht="12.75" customHeight="1" x14ac:dyDescent="0.2">
      <c r="B8" s="317">
        <v>1</v>
      </c>
      <c r="C8" s="319" t="s">
        <v>5</v>
      </c>
      <c r="D8" s="20" t="s">
        <v>126</v>
      </c>
      <c r="E8" s="21"/>
      <c r="F8" s="22"/>
      <c r="G8" s="264"/>
    </row>
    <row r="9" spans="2:7" ht="12.75" customHeight="1" x14ac:dyDescent="0.2">
      <c r="B9" s="317"/>
      <c r="C9" s="319"/>
      <c r="D9" s="23" t="s">
        <v>229</v>
      </c>
      <c r="E9" s="24">
        <v>18253</v>
      </c>
      <c r="F9" s="25" t="s">
        <v>227</v>
      </c>
      <c r="G9" s="265">
        <v>2024</v>
      </c>
    </row>
    <row r="10" spans="2:7" ht="12.75" customHeight="1" x14ac:dyDescent="0.2">
      <c r="B10" s="317"/>
      <c r="C10" s="319"/>
      <c r="D10" s="23" t="s">
        <v>370</v>
      </c>
      <c r="E10" s="24">
        <v>34920</v>
      </c>
      <c r="F10" s="25" t="s">
        <v>371</v>
      </c>
      <c r="G10" s="265">
        <v>2024</v>
      </c>
    </row>
    <row r="11" spans="2:7" ht="12.75" customHeight="1" x14ac:dyDescent="0.2">
      <c r="B11" s="317"/>
      <c r="C11" s="319"/>
      <c r="D11" s="26" t="s">
        <v>429</v>
      </c>
      <c r="E11" s="27">
        <v>5472</v>
      </c>
      <c r="F11" s="25" t="s">
        <v>430</v>
      </c>
      <c r="G11" s="265">
        <v>2024</v>
      </c>
    </row>
    <row r="12" spans="2:7" ht="12.75" customHeight="1" x14ac:dyDescent="0.2">
      <c r="B12" s="317"/>
      <c r="C12" s="319"/>
      <c r="D12" s="26" t="s">
        <v>611</v>
      </c>
      <c r="E12" s="27">
        <v>1926</v>
      </c>
      <c r="F12" s="25" t="s">
        <v>610</v>
      </c>
      <c r="G12" s="265">
        <v>2024</v>
      </c>
    </row>
    <row r="13" spans="2:7" ht="28.15" customHeight="1" x14ac:dyDescent="0.2">
      <c r="B13" s="317"/>
      <c r="C13" s="319"/>
      <c r="D13" s="26" t="s">
        <v>612</v>
      </c>
      <c r="E13" s="27">
        <v>13992</v>
      </c>
      <c r="F13" s="25" t="s">
        <v>610</v>
      </c>
      <c r="G13" s="265">
        <v>2024</v>
      </c>
    </row>
    <row r="14" spans="2:7" ht="18.600000000000001" customHeight="1" x14ac:dyDescent="0.2">
      <c r="B14" s="317"/>
      <c r="C14" s="319"/>
      <c r="D14" s="26" t="s">
        <v>760</v>
      </c>
      <c r="E14" s="27">
        <v>7619</v>
      </c>
      <c r="F14" s="25" t="s">
        <v>761</v>
      </c>
      <c r="G14" s="265">
        <v>2024</v>
      </c>
    </row>
    <row r="15" spans="2:7" ht="18.600000000000001" customHeight="1" x14ac:dyDescent="0.2">
      <c r="B15" s="317"/>
      <c r="C15" s="319"/>
      <c r="D15" s="26" t="s">
        <v>808</v>
      </c>
      <c r="E15" s="27">
        <v>18025</v>
      </c>
      <c r="F15" s="25" t="s">
        <v>809</v>
      </c>
      <c r="G15" s="265">
        <v>2024</v>
      </c>
    </row>
    <row r="16" spans="2:7" ht="18.600000000000001" customHeight="1" x14ac:dyDescent="0.2">
      <c r="B16" s="317"/>
      <c r="C16" s="319"/>
      <c r="D16" s="26" t="s">
        <v>810</v>
      </c>
      <c r="E16" s="27">
        <v>20510</v>
      </c>
      <c r="F16" s="25" t="s">
        <v>809</v>
      </c>
      <c r="G16" s="265">
        <v>2024</v>
      </c>
    </row>
    <row r="17" spans="2:7" ht="15" customHeight="1" x14ac:dyDescent="0.2">
      <c r="B17" s="317"/>
      <c r="C17" s="320"/>
      <c r="D17" s="26" t="s">
        <v>225</v>
      </c>
      <c r="E17" s="28">
        <v>30000</v>
      </c>
      <c r="F17" s="29"/>
      <c r="G17" s="266">
        <v>2024</v>
      </c>
    </row>
    <row r="18" spans="2:7" x14ac:dyDescent="0.2">
      <c r="B18" s="317"/>
      <c r="C18" s="320"/>
      <c r="D18" s="30" t="s">
        <v>139</v>
      </c>
      <c r="E18" s="28"/>
      <c r="F18" s="31"/>
      <c r="G18" s="32"/>
    </row>
    <row r="19" spans="2:7" x14ac:dyDescent="0.2">
      <c r="B19" s="317"/>
      <c r="C19" s="320"/>
      <c r="D19" s="33" t="s">
        <v>226</v>
      </c>
      <c r="E19" s="28">
        <v>1860</v>
      </c>
      <c r="F19" s="31" t="s">
        <v>227</v>
      </c>
      <c r="G19" s="32">
        <v>2024</v>
      </c>
    </row>
    <row r="20" spans="2:7" x14ac:dyDescent="0.2">
      <c r="B20" s="317"/>
      <c r="C20" s="320"/>
      <c r="D20" s="26" t="s">
        <v>295</v>
      </c>
      <c r="E20" s="27">
        <v>2682</v>
      </c>
      <c r="F20" s="31" t="s">
        <v>297</v>
      </c>
      <c r="G20" s="32">
        <v>2024</v>
      </c>
    </row>
    <row r="21" spans="2:7" x14ac:dyDescent="0.2">
      <c r="B21" s="317"/>
      <c r="C21" s="320"/>
      <c r="D21" s="26" t="s">
        <v>424</v>
      </c>
      <c r="E21" s="27">
        <v>2556</v>
      </c>
      <c r="F21" s="31" t="s">
        <v>761</v>
      </c>
      <c r="G21" s="32">
        <v>2024</v>
      </c>
    </row>
    <row r="22" spans="2:7" x14ac:dyDescent="0.2">
      <c r="B22" s="317"/>
      <c r="C22" s="320"/>
      <c r="D22" s="26" t="s">
        <v>242</v>
      </c>
      <c r="E22" s="27">
        <v>2794</v>
      </c>
      <c r="F22" s="31" t="s">
        <v>850</v>
      </c>
      <c r="G22" s="32">
        <v>2024</v>
      </c>
    </row>
    <row r="23" spans="2:7" x14ac:dyDescent="0.2">
      <c r="B23" s="317"/>
      <c r="C23" s="320"/>
      <c r="D23" s="34" t="s">
        <v>133</v>
      </c>
      <c r="E23" s="28"/>
      <c r="F23" s="31"/>
      <c r="G23" s="32"/>
    </row>
    <row r="24" spans="2:7" x14ac:dyDescent="0.2">
      <c r="B24" s="317"/>
      <c r="C24" s="320"/>
      <c r="D24" s="26" t="s">
        <v>228</v>
      </c>
      <c r="E24" s="28">
        <v>527</v>
      </c>
      <c r="F24" s="31" t="s">
        <v>227</v>
      </c>
      <c r="G24" s="32">
        <v>2024</v>
      </c>
    </row>
    <row r="25" spans="2:7" ht="15.6" customHeight="1" x14ac:dyDescent="0.2">
      <c r="B25" s="317"/>
      <c r="C25" s="320"/>
      <c r="D25" s="26" t="s">
        <v>296</v>
      </c>
      <c r="E25" s="35">
        <v>527</v>
      </c>
      <c r="F25" s="31" t="s">
        <v>297</v>
      </c>
      <c r="G25" s="32">
        <v>2024</v>
      </c>
    </row>
    <row r="26" spans="2:7" ht="15.6" customHeight="1" x14ac:dyDescent="0.2">
      <c r="B26" s="317"/>
      <c r="C26" s="320"/>
      <c r="D26" s="26" t="s">
        <v>811</v>
      </c>
      <c r="E26" s="27">
        <v>40159</v>
      </c>
      <c r="F26" s="31" t="s">
        <v>809</v>
      </c>
      <c r="G26" s="32">
        <v>2024</v>
      </c>
    </row>
    <row r="27" spans="2:7" x14ac:dyDescent="0.2">
      <c r="B27" s="317"/>
      <c r="C27" s="320"/>
      <c r="D27" s="30" t="s">
        <v>140</v>
      </c>
      <c r="E27" s="28"/>
      <c r="F27" s="31"/>
      <c r="G27" s="32"/>
    </row>
    <row r="28" spans="2:7" x14ac:dyDescent="0.2">
      <c r="B28" s="317"/>
      <c r="C28" s="320"/>
      <c r="D28" s="33" t="s">
        <v>230</v>
      </c>
      <c r="E28" s="28">
        <v>3000</v>
      </c>
      <c r="F28" s="31" t="s">
        <v>227</v>
      </c>
      <c r="G28" s="32">
        <v>2024</v>
      </c>
    </row>
    <row r="29" spans="2:7" ht="25.5" x14ac:dyDescent="0.2">
      <c r="B29" s="317"/>
      <c r="C29" s="320"/>
      <c r="D29" s="26" t="s">
        <v>496</v>
      </c>
      <c r="E29" s="35">
        <v>3000</v>
      </c>
      <c r="F29" s="31" t="s">
        <v>497</v>
      </c>
      <c r="G29" s="32">
        <v>2024</v>
      </c>
    </row>
    <row r="30" spans="2:7" x14ac:dyDescent="0.2">
      <c r="B30" s="317"/>
      <c r="C30" s="320"/>
      <c r="D30" s="33" t="s">
        <v>173</v>
      </c>
      <c r="E30" s="28">
        <v>30000</v>
      </c>
      <c r="F30" s="31"/>
      <c r="G30" s="32">
        <v>2024</v>
      </c>
    </row>
    <row r="31" spans="2:7" ht="13.5" x14ac:dyDescent="0.25">
      <c r="B31" s="317"/>
      <c r="C31" s="320"/>
      <c r="D31" s="36" t="s">
        <v>136</v>
      </c>
      <c r="E31" s="37"/>
      <c r="F31" s="347" t="s">
        <v>137</v>
      </c>
      <c r="G31" s="348"/>
    </row>
    <row r="32" spans="2:7" ht="26.25" thickBot="1" x14ac:dyDescent="0.25">
      <c r="B32" s="317"/>
      <c r="C32" s="321"/>
      <c r="D32" s="39" t="s">
        <v>178</v>
      </c>
      <c r="E32" s="40">
        <v>17280</v>
      </c>
      <c r="F32" s="41" t="s">
        <v>179</v>
      </c>
      <c r="G32" s="268">
        <v>2024</v>
      </c>
    </row>
    <row r="33" spans="2:7" ht="15.6" customHeight="1" thickBot="1" x14ac:dyDescent="0.25">
      <c r="B33" s="318"/>
      <c r="C33" s="42" t="s">
        <v>104</v>
      </c>
      <c r="D33" s="43" t="s">
        <v>151</v>
      </c>
      <c r="E33" s="44">
        <f>E9+E19+E20+E24+E25+E28+E32+E10+E11+E29+E12+E13+E14+E21+E15+E16+E26+E22</f>
        <v>195102</v>
      </c>
      <c r="F33" s="45"/>
      <c r="G33" s="46"/>
    </row>
    <row r="34" spans="2:7" ht="12" customHeight="1" x14ac:dyDescent="0.2">
      <c r="B34" s="324">
        <v>2</v>
      </c>
      <c r="C34" s="333" t="s">
        <v>85</v>
      </c>
      <c r="D34" s="20" t="s">
        <v>126</v>
      </c>
      <c r="E34" s="24"/>
      <c r="F34" s="47"/>
      <c r="G34" s="265"/>
    </row>
    <row r="35" spans="2:7" ht="12" customHeight="1" x14ac:dyDescent="0.2">
      <c r="B35" s="324"/>
      <c r="C35" s="334"/>
      <c r="D35" s="23" t="s">
        <v>180</v>
      </c>
      <c r="E35" s="24">
        <v>9911</v>
      </c>
      <c r="F35" s="25" t="s">
        <v>179</v>
      </c>
      <c r="G35" s="265">
        <v>2024</v>
      </c>
    </row>
    <row r="36" spans="2:7" ht="12" customHeight="1" x14ac:dyDescent="0.2">
      <c r="B36" s="324"/>
      <c r="C36" s="334"/>
      <c r="D36" s="48" t="s">
        <v>553</v>
      </c>
      <c r="E36" s="27">
        <v>26281</v>
      </c>
      <c r="F36" s="25" t="s">
        <v>554</v>
      </c>
      <c r="G36" s="265">
        <v>2024</v>
      </c>
    </row>
    <row r="37" spans="2:7" ht="12" customHeight="1" x14ac:dyDescent="0.2">
      <c r="B37" s="324"/>
      <c r="C37" s="334"/>
      <c r="D37" s="30" t="s">
        <v>139</v>
      </c>
      <c r="E37" s="24"/>
      <c r="F37" s="25"/>
      <c r="G37" s="265"/>
    </row>
    <row r="38" spans="2:7" ht="12" customHeight="1" x14ac:dyDescent="0.2">
      <c r="B38" s="324"/>
      <c r="C38" s="334"/>
      <c r="D38" s="49" t="s">
        <v>231</v>
      </c>
      <c r="E38" s="24">
        <v>1860</v>
      </c>
      <c r="F38" s="25" t="s">
        <v>227</v>
      </c>
      <c r="G38" s="265">
        <v>2024</v>
      </c>
    </row>
    <row r="39" spans="2:7" ht="12" customHeight="1" x14ac:dyDescent="0.2">
      <c r="B39" s="324"/>
      <c r="C39" s="334"/>
      <c r="D39" s="49" t="s">
        <v>762</v>
      </c>
      <c r="E39" s="24">
        <v>9800</v>
      </c>
      <c r="F39" s="25" t="s">
        <v>761</v>
      </c>
      <c r="G39" s="265">
        <v>2024</v>
      </c>
    </row>
    <row r="40" spans="2:7" ht="12" customHeight="1" x14ac:dyDescent="0.2">
      <c r="B40" s="324"/>
      <c r="C40" s="334"/>
      <c r="D40" s="50" t="s">
        <v>133</v>
      </c>
      <c r="E40" s="24"/>
      <c r="F40" s="25"/>
      <c r="G40" s="265"/>
    </row>
    <row r="41" spans="2:7" ht="12" customHeight="1" x14ac:dyDescent="0.2">
      <c r="B41" s="324"/>
      <c r="C41" s="334"/>
      <c r="D41" s="49" t="s">
        <v>613</v>
      </c>
      <c r="E41" s="24">
        <v>498</v>
      </c>
      <c r="F41" s="25" t="s">
        <v>610</v>
      </c>
      <c r="G41" s="265">
        <v>2024</v>
      </c>
    </row>
    <row r="42" spans="2:7" ht="12" customHeight="1" x14ac:dyDescent="0.2">
      <c r="B42" s="324"/>
      <c r="C42" s="334"/>
      <c r="D42" s="49" t="s">
        <v>851</v>
      </c>
      <c r="E42" s="24">
        <v>2199</v>
      </c>
      <c r="F42" s="25" t="s">
        <v>850</v>
      </c>
      <c r="G42" s="265">
        <v>2024</v>
      </c>
    </row>
    <row r="43" spans="2:7" ht="12" customHeight="1" x14ac:dyDescent="0.2">
      <c r="B43" s="324"/>
      <c r="C43" s="334"/>
      <c r="D43" s="49" t="s">
        <v>838</v>
      </c>
      <c r="E43" s="24">
        <v>23258</v>
      </c>
      <c r="F43" s="25" t="s">
        <v>850</v>
      </c>
      <c r="G43" s="265">
        <v>2024</v>
      </c>
    </row>
    <row r="44" spans="2:7" ht="12" customHeight="1" x14ac:dyDescent="0.2">
      <c r="B44" s="324"/>
      <c r="C44" s="334"/>
      <c r="D44" s="49" t="s">
        <v>852</v>
      </c>
      <c r="E44" s="24">
        <v>13824</v>
      </c>
      <c r="F44" s="25" t="s">
        <v>850</v>
      </c>
      <c r="G44" s="265">
        <v>2024</v>
      </c>
    </row>
    <row r="45" spans="2:7" ht="12" customHeight="1" x14ac:dyDescent="0.2">
      <c r="B45" s="324"/>
      <c r="C45" s="334"/>
      <c r="D45" s="269" t="s">
        <v>428</v>
      </c>
      <c r="E45" s="24">
        <v>70000</v>
      </c>
      <c r="F45" s="25"/>
      <c r="G45" s="265"/>
    </row>
    <row r="46" spans="2:7" ht="12.75" customHeight="1" x14ac:dyDescent="0.2">
      <c r="B46" s="324"/>
      <c r="C46" s="334"/>
      <c r="D46" s="30" t="s">
        <v>140</v>
      </c>
      <c r="E46" s="28"/>
      <c r="F46" s="29"/>
      <c r="G46" s="266"/>
    </row>
    <row r="47" spans="2:7" ht="12.75" customHeight="1" x14ac:dyDescent="0.2">
      <c r="B47" s="324"/>
      <c r="C47" s="334"/>
      <c r="D47" s="52" t="s">
        <v>555</v>
      </c>
      <c r="E47" s="28">
        <v>1938</v>
      </c>
      <c r="F47" s="29" t="s">
        <v>554</v>
      </c>
      <c r="G47" s="266">
        <v>2024</v>
      </c>
    </row>
    <row r="48" spans="2:7" ht="16.899999999999999" customHeight="1" x14ac:dyDescent="0.25">
      <c r="B48" s="324"/>
      <c r="C48" s="334"/>
      <c r="D48" s="53" t="s">
        <v>136</v>
      </c>
      <c r="E48" s="37"/>
      <c r="F48" s="375" t="s">
        <v>137</v>
      </c>
      <c r="G48" s="376"/>
    </row>
    <row r="49" spans="2:7" ht="24" customHeight="1" thickBot="1" x14ac:dyDescent="0.25">
      <c r="B49" s="324"/>
      <c r="C49" s="334"/>
      <c r="D49" s="54" t="s">
        <v>178</v>
      </c>
      <c r="E49" s="37">
        <v>17280</v>
      </c>
      <c r="F49" s="55" t="s">
        <v>179</v>
      </c>
      <c r="G49" s="270">
        <v>2024</v>
      </c>
    </row>
    <row r="50" spans="2:7" ht="13.5" thickBot="1" x14ac:dyDescent="0.25">
      <c r="B50" s="332"/>
      <c r="C50" s="58" t="s">
        <v>103</v>
      </c>
      <c r="D50" s="59" t="s">
        <v>151</v>
      </c>
      <c r="E50" s="60">
        <f>E35+E38+E49+E36+E47+E41+E39+E42+E43+E44</f>
        <v>106849</v>
      </c>
      <c r="F50" s="61"/>
      <c r="G50" s="271"/>
    </row>
    <row r="51" spans="2:7" ht="12.75" customHeight="1" x14ac:dyDescent="0.2">
      <c r="B51" s="327">
        <v>3</v>
      </c>
      <c r="C51" s="330" t="s">
        <v>82</v>
      </c>
      <c r="D51" s="20" t="s">
        <v>126</v>
      </c>
      <c r="E51" s="62"/>
      <c r="F51" s="63"/>
      <c r="G51" s="64"/>
    </row>
    <row r="52" spans="2:7" ht="12.75" customHeight="1" x14ac:dyDescent="0.2">
      <c r="B52" s="328"/>
      <c r="C52" s="331"/>
      <c r="D52" s="23" t="s">
        <v>232</v>
      </c>
      <c r="E52" s="24">
        <v>9058</v>
      </c>
      <c r="F52" s="65" t="s">
        <v>227</v>
      </c>
      <c r="G52" s="272">
        <v>2024</v>
      </c>
    </row>
    <row r="53" spans="2:7" ht="12.75" customHeight="1" x14ac:dyDescent="0.2">
      <c r="B53" s="328"/>
      <c r="C53" s="331"/>
      <c r="D53" s="23" t="s">
        <v>233</v>
      </c>
      <c r="E53" s="24">
        <v>37000</v>
      </c>
      <c r="F53" s="65" t="s">
        <v>227</v>
      </c>
      <c r="G53" s="272">
        <v>2024</v>
      </c>
    </row>
    <row r="54" spans="2:7" ht="12.75" customHeight="1" x14ac:dyDescent="0.2">
      <c r="B54" s="328"/>
      <c r="C54" s="331"/>
      <c r="D54" s="23" t="s">
        <v>298</v>
      </c>
      <c r="E54" s="24">
        <v>27306</v>
      </c>
      <c r="F54" s="65" t="s">
        <v>297</v>
      </c>
      <c r="G54" s="272">
        <v>2024</v>
      </c>
    </row>
    <row r="55" spans="2:7" ht="24" customHeight="1" x14ac:dyDescent="0.2">
      <c r="B55" s="328"/>
      <c r="C55" s="331"/>
      <c r="D55" s="26" t="s">
        <v>614</v>
      </c>
      <c r="E55" s="27">
        <v>10240</v>
      </c>
      <c r="F55" s="65" t="s">
        <v>610</v>
      </c>
      <c r="G55" s="272">
        <v>2024</v>
      </c>
    </row>
    <row r="56" spans="2:7" ht="12.75" customHeight="1" x14ac:dyDescent="0.2">
      <c r="B56" s="328"/>
      <c r="C56" s="331"/>
      <c r="D56" s="26" t="s">
        <v>465</v>
      </c>
      <c r="E56" s="27">
        <v>6817</v>
      </c>
      <c r="F56" s="31" t="s">
        <v>610</v>
      </c>
      <c r="G56" s="32">
        <v>2024</v>
      </c>
    </row>
    <row r="57" spans="2:7" ht="12.75" customHeight="1" x14ac:dyDescent="0.2">
      <c r="B57" s="328"/>
      <c r="C57" s="331"/>
      <c r="D57" s="26" t="s">
        <v>681</v>
      </c>
      <c r="E57" s="27">
        <v>7855</v>
      </c>
      <c r="F57" s="31" t="s">
        <v>683</v>
      </c>
      <c r="G57" s="32">
        <v>2024</v>
      </c>
    </row>
    <row r="58" spans="2:7" ht="38.25" x14ac:dyDescent="0.2">
      <c r="B58" s="328"/>
      <c r="C58" s="331"/>
      <c r="D58" s="49" t="s">
        <v>682</v>
      </c>
      <c r="E58" s="28">
        <v>18992</v>
      </c>
      <c r="F58" s="31" t="s">
        <v>683</v>
      </c>
      <c r="G58" s="32">
        <v>2024</v>
      </c>
    </row>
    <row r="59" spans="2:7" ht="12.75" customHeight="1" x14ac:dyDescent="0.2">
      <c r="B59" s="328"/>
      <c r="C59" s="331"/>
      <c r="D59" s="30" t="s">
        <v>139</v>
      </c>
      <c r="E59" s="28"/>
      <c r="F59" s="31"/>
      <c r="G59" s="32"/>
    </row>
    <row r="60" spans="2:7" ht="12.75" customHeight="1" x14ac:dyDescent="0.2">
      <c r="B60" s="328"/>
      <c r="C60" s="331"/>
      <c r="D60" s="66" t="s">
        <v>220</v>
      </c>
      <c r="E60" s="27">
        <v>1860</v>
      </c>
      <c r="F60" s="31" t="s">
        <v>430</v>
      </c>
      <c r="G60" s="32">
        <v>2024</v>
      </c>
    </row>
    <row r="61" spans="2:7" ht="12.75" customHeight="1" x14ac:dyDescent="0.2">
      <c r="B61" s="328"/>
      <c r="C61" s="331"/>
      <c r="D61" s="66" t="s">
        <v>248</v>
      </c>
      <c r="E61" s="27">
        <v>2594</v>
      </c>
      <c r="F61" s="31" t="s">
        <v>610</v>
      </c>
      <c r="G61" s="32">
        <v>2024</v>
      </c>
    </row>
    <row r="62" spans="2:7" ht="12.75" customHeight="1" x14ac:dyDescent="0.2">
      <c r="B62" s="328"/>
      <c r="C62" s="331"/>
      <c r="D62" s="66" t="s">
        <v>615</v>
      </c>
      <c r="E62" s="27">
        <v>2072</v>
      </c>
      <c r="F62" s="31" t="s">
        <v>610</v>
      </c>
      <c r="G62" s="32">
        <v>2024</v>
      </c>
    </row>
    <row r="63" spans="2:7" ht="12.75" customHeight="1" x14ac:dyDescent="0.2">
      <c r="B63" s="328"/>
      <c r="C63" s="331"/>
      <c r="D63" s="50" t="s">
        <v>133</v>
      </c>
      <c r="E63" s="28"/>
      <c r="F63" s="31"/>
      <c r="G63" s="32"/>
    </row>
    <row r="64" spans="2:7" ht="12.75" customHeight="1" x14ac:dyDescent="0.2">
      <c r="B64" s="328"/>
      <c r="C64" s="331"/>
      <c r="D64" s="49" t="s">
        <v>685</v>
      </c>
      <c r="E64" s="28">
        <v>1996</v>
      </c>
      <c r="F64" s="31" t="s">
        <v>683</v>
      </c>
      <c r="G64" s="32">
        <v>2024</v>
      </c>
    </row>
    <row r="65" spans="2:9" ht="12" customHeight="1" x14ac:dyDescent="0.2">
      <c r="B65" s="328"/>
      <c r="C65" s="331"/>
      <c r="D65" s="30" t="s">
        <v>140</v>
      </c>
      <c r="E65" s="28"/>
      <c r="F65" s="31"/>
      <c r="G65" s="32"/>
    </row>
    <row r="66" spans="2:9" ht="12" customHeight="1" x14ac:dyDescent="0.2">
      <c r="B66" s="328"/>
      <c r="C66" s="331"/>
      <c r="D66" s="26" t="s">
        <v>299</v>
      </c>
      <c r="E66" s="28">
        <v>3000</v>
      </c>
      <c r="F66" s="31" t="s">
        <v>297</v>
      </c>
      <c r="G66" s="32">
        <v>2024</v>
      </c>
    </row>
    <row r="67" spans="2:9" ht="26.25" thickBot="1" x14ac:dyDescent="0.25">
      <c r="B67" s="328"/>
      <c r="C67" s="331"/>
      <c r="D67" s="237" t="s">
        <v>684</v>
      </c>
      <c r="E67" s="156">
        <v>4000</v>
      </c>
      <c r="F67" s="91" t="s">
        <v>683</v>
      </c>
      <c r="G67" s="98">
        <v>2024</v>
      </c>
    </row>
    <row r="68" spans="2:9" ht="13.5" thickBot="1" x14ac:dyDescent="0.25">
      <c r="B68" s="325"/>
      <c r="C68" s="58" t="s">
        <v>103</v>
      </c>
      <c r="D68" s="122" t="s">
        <v>151</v>
      </c>
      <c r="E68" s="107">
        <f>E52+E53+E54+E66+E60+E55+E56+E61+E62+E57+E58+E64+E67</f>
        <v>132790</v>
      </c>
      <c r="F68" s="45"/>
      <c r="G68" s="46"/>
    </row>
    <row r="69" spans="2:9" ht="12.75" customHeight="1" x14ac:dyDescent="0.2">
      <c r="B69" s="327">
        <v>4</v>
      </c>
      <c r="C69" s="315" t="s">
        <v>124</v>
      </c>
      <c r="D69" s="20" t="s">
        <v>126</v>
      </c>
      <c r="E69" s="62"/>
      <c r="F69" s="63"/>
      <c r="G69" s="64"/>
    </row>
    <row r="70" spans="2:9" ht="12.75" customHeight="1" x14ac:dyDescent="0.2">
      <c r="B70" s="328"/>
      <c r="C70" s="316"/>
      <c r="D70" s="26" t="s">
        <v>300</v>
      </c>
      <c r="E70" s="28">
        <v>1703</v>
      </c>
      <c r="F70" s="31" t="s">
        <v>297</v>
      </c>
      <c r="G70" s="32">
        <v>2024</v>
      </c>
    </row>
    <row r="71" spans="2:9" ht="12.75" customHeight="1" x14ac:dyDescent="0.2">
      <c r="B71" s="328"/>
      <c r="C71" s="316"/>
      <c r="D71" s="66" t="s">
        <v>556</v>
      </c>
      <c r="E71" s="27">
        <v>7707</v>
      </c>
      <c r="F71" s="31" t="s">
        <v>554</v>
      </c>
      <c r="G71" s="32">
        <v>2024</v>
      </c>
    </row>
    <row r="72" spans="2:9" ht="12.75" customHeight="1" x14ac:dyDescent="0.2">
      <c r="B72" s="328"/>
      <c r="C72" s="316"/>
      <c r="D72" s="26" t="s">
        <v>285</v>
      </c>
      <c r="E72" s="28">
        <v>7678</v>
      </c>
      <c r="F72" s="31" t="s">
        <v>610</v>
      </c>
      <c r="G72" s="32">
        <v>2024</v>
      </c>
    </row>
    <row r="73" spans="2:9" ht="12.75" customHeight="1" x14ac:dyDescent="0.2">
      <c r="B73" s="328"/>
      <c r="C73" s="316"/>
      <c r="D73" s="26" t="s">
        <v>812</v>
      </c>
      <c r="E73" s="28">
        <v>1596</v>
      </c>
      <c r="F73" s="31" t="s">
        <v>809</v>
      </c>
      <c r="G73" s="32">
        <v>2024</v>
      </c>
    </row>
    <row r="74" spans="2:9" ht="12.75" customHeight="1" x14ac:dyDescent="0.2">
      <c r="B74" s="328"/>
      <c r="C74" s="316"/>
      <c r="D74" s="26" t="s">
        <v>906</v>
      </c>
      <c r="E74" s="28">
        <v>21218</v>
      </c>
      <c r="F74" s="31"/>
      <c r="G74" s="32">
        <v>2024</v>
      </c>
    </row>
    <row r="75" spans="2:9" ht="12.75" customHeight="1" x14ac:dyDescent="0.2">
      <c r="B75" s="328"/>
      <c r="C75" s="316"/>
      <c r="D75" s="50" t="s">
        <v>139</v>
      </c>
      <c r="E75" s="28"/>
      <c r="F75" s="31"/>
      <c r="G75" s="32"/>
    </row>
    <row r="76" spans="2:9" ht="12.75" customHeight="1" x14ac:dyDescent="0.2">
      <c r="B76" s="328"/>
      <c r="C76" s="316"/>
      <c r="D76" s="49" t="s">
        <v>181</v>
      </c>
      <c r="E76" s="28">
        <v>2682</v>
      </c>
      <c r="F76" s="31" t="s">
        <v>179</v>
      </c>
      <c r="G76" s="32">
        <v>2024</v>
      </c>
    </row>
    <row r="77" spans="2:9" ht="12.75" customHeight="1" x14ac:dyDescent="0.2">
      <c r="B77" s="328"/>
      <c r="C77" s="316"/>
      <c r="D77" s="49" t="s">
        <v>234</v>
      </c>
      <c r="E77" s="28">
        <v>3721</v>
      </c>
      <c r="F77" s="31" t="s">
        <v>227</v>
      </c>
      <c r="G77" s="32">
        <v>2024</v>
      </c>
    </row>
    <row r="78" spans="2:9" ht="12.75" customHeight="1" x14ac:dyDescent="0.2">
      <c r="B78" s="328"/>
      <c r="C78" s="316"/>
      <c r="D78" s="66" t="s">
        <v>498</v>
      </c>
      <c r="E78" s="27">
        <v>5364</v>
      </c>
      <c r="F78" s="31" t="s">
        <v>497</v>
      </c>
      <c r="G78" s="32">
        <v>2024</v>
      </c>
    </row>
    <row r="79" spans="2:9" ht="12.75" customHeight="1" x14ac:dyDescent="0.2">
      <c r="B79" s="328"/>
      <c r="C79" s="316"/>
      <c r="D79" s="49" t="s">
        <v>813</v>
      </c>
      <c r="E79" s="28">
        <v>2031</v>
      </c>
      <c r="F79" s="31" t="s">
        <v>809</v>
      </c>
      <c r="G79" s="32">
        <v>2024</v>
      </c>
    </row>
    <row r="80" spans="2:9" x14ac:dyDescent="0.2">
      <c r="B80" s="329"/>
      <c r="C80" s="316"/>
      <c r="D80" s="50" t="s">
        <v>133</v>
      </c>
      <c r="E80" s="28"/>
      <c r="F80" s="31"/>
      <c r="G80" s="32"/>
      <c r="I80" s="7"/>
    </row>
    <row r="81" spans="1:9" x14ac:dyDescent="0.2">
      <c r="B81" s="329"/>
      <c r="C81" s="316"/>
      <c r="D81" s="66" t="s">
        <v>557</v>
      </c>
      <c r="E81" s="27">
        <v>10842</v>
      </c>
      <c r="F81" s="31" t="s">
        <v>554</v>
      </c>
      <c r="G81" s="32">
        <v>2024</v>
      </c>
      <c r="I81" s="7"/>
    </row>
    <row r="82" spans="1:9" x14ac:dyDescent="0.2">
      <c r="B82" s="329"/>
      <c r="C82" s="316"/>
      <c r="D82" s="30" t="s">
        <v>140</v>
      </c>
      <c r="E82" s="28"/>
      <c r="F82" s="31"/>
      <c r="G82" s="32"/>
      <c r="I82" s="7"/>
    </row>
    <row r="83" spans="1:9" ht="25.5" x14ac:dyDescent="0.2">
      <c r="B83" s="329"/>
      <c r="C83" s="316"/>
      <c r="D83" s="26" t="s">
        <v>299</v>
      </c>
      <c r="E83" s="28">
        <v>4500</v>
      </c>
      <c r="F83" s="31" t="s">
        <v>297</v>
      </c>
      <c r="G83" s="32">
        <v>2024</v>
      </c>
      <c r="I83" s="7"/>
    </row>
    <row r="84" spans="1:9" ht="25.5" x14ac:dyDescent="0.2">
      <c r="B84" s="329"/>
      <c r="C84" s="316"/>
      <c r="D84" s="26" t="s">
        <v>431</v>
      </c>
      <c r="E84" s="27">
        <v>4313</v>
      </c>
      <c r="F84" s="31" t="s">
        <v>430</v>
      </c>
      <c r="G84" s="32">
        <v>2024</v>
      </c>
      <c r="I84" s="7"/>
    </row>
    <row r="85" spans="1:9" x14ac:dyDescent="0.2">
      <c r="B85" s="329"/>
      <c r="C85" s="316"/>
      <c r="D85" s="26" t="s">
        <v>511</v>
      </c>
      <c r="E85" s="27">
        <v>1250</v>
      </c>
      <c r="F85" s="31" t="s">
        <v>554</v>
      </c>
      <c r="G85" s="32">
        <v>2024</v>
      </c>
      <c r="I85" s="7"/>
    </row>
    <row r="86" spans="1:9" ht="16.899999999999999" customHeight="1" x14ac:dyDescent="0.2">
      <c r="B86" s="329"/>
      <c r="C86" s="316"/>
      <c r="D86" s="70" t="s">
        <v>136</v>
      </c>
      <c r="E86" s="37">
        <f>E87+E88+E89+E90+E91</f>
        <v>14501</v>
      </c>
      <c r="F86" s="41"/>
      <c r="G86" s="273"/>
      <c r="I86" s="7"/>
    </row>
    <row r="87" spans="1:9" x14ac:dyDescent="0.2">
      <c r="B87" s="329"/>
      <c r="C87" s="316"/>
      <c r="D87" s="72" t="s">
        <v>432</v>
      </c>
      <c r="E87" s="73">
        <v>950</v>
      </c>
      <c r="F87" s="41" t="s">
        <v>430</v>
      </c>
      <c r="G87" s="268">
        <v>2024</v>
      </c>
      <c r="I87" s="7"/>
    </row>
    <row r="88" spans="1:9" x14ac:dyDescent="0.2">
      <c r="B88" s="329"/>
      <c r="C88" s="316"/>
      <c r="D88" s="74" t="s">
        <v>558</v>
      </c>
      <c r="E88" s="73">
        <v>679</v>
      </c>
      <c r="F88" s="75" t="s">
        <v>554</v>
      </c>
      <c r="G88" s="274">
        <v>2024</v>
      </c>
      <c r="I88" s="7"/>
    </row>
    <row r="89" spans="1:9" x14ac:dyDescent="0.2">
      <c r="B89" s="329"/>
      <c r="C89" s="316"/>
      <c r="D89" s="76" t="s">
        <v>814</v>
      </c>
      <c r="E89" s="77">
        <v>4145</v>
      </c>
      <c r="F89" s="75" t="s">
        <v>761</v>
      </c>
      <c r="G89" s="274">
        <v>2024</v>
      </c>
      <c r="I89" s="7"/>
    </row>
    <row r="90" spans="1:9" x14ac:dyDescent="0.2">
      <c r="B90" s="329"/>
      <c r="C90" s="316"/>
      <c r="D90" s="76" t="s">
        <v>489</v>
      </c>
      <c r="E90" s="77">
        <v>4145</v>
      </c>
      <c r="F90" s="75" t="s">
        <v>761</v>
      </c>
      <c r="G90" s="274">
        <v>2024</v>
      </c>
      <c r="I90" s="7"/>
    </row>
    <row r="91" spans="1:9" ht="13.5" thickBot="1" x14ac:dyDescent="0.25">
      <c r="B91" s="329"/>
      <c r="C91" s="316"/>
      <c r="D91" s="76" t="s">
        <v>815</v>
      </c>
      <c r="E91" s="77">
        <v>4582</v>
      </c>
      <c r="F91" s="75" t="s">
        <v>809</v>
      </c>
      <c r="G91" s="274">
        <v>2024</v>
      </c>
      <c r="I91" s="7"/>
    </row>
    <row r="92" spans="1:9" ht="13.5" thickBot="1" x14ac:dyDescent="0.25">
      <c r="B92" s="325"/>
      <c r="C92" s="58" t="s">
        <v>103</v>
      </c>
      <c r="D92" s="122" t="s">
        <v>151</v>
      </c>
      <c r="E92" s="107">
        <f>E70+E76+E77+E83+E84+E86+E78+E71+E81+E85+E72+E79+E73</f>
        <v>67888</v>
      </c>
      <c r="F92" s="45"/>
      <c r="G92" s="46"/>
    </row>
    <row r="93" spans="1:9" x14ac:dyDescent="0.2">
      <c r="A93" s="10"/>
      <c r="B93" s="338">
        <v>5</v>
      </c>
      <c r="C93" s="330" t="s">
        <v>110</v>
      </c>
      <c r="D93" s="20"/>
      <c r="E93" s="62"/>
      <c r="F93" s="63"/>
      <c r="G93" s="64"/>
    </row>
    <row r="94" spans="1:9" x14ac:dyDescent="0.2">
      <c r="A94" s="10"/>
      <c r="B94" s="317"/>
      <c r="C94" s="331"/>
      <c r="D94" s="50" t="s">
        <v>133</v>
      </c>
      <c r="E94" s="28"/>
      <c r="F94" s="31"/>
      <c r="G94" s="32"/>
    </row>
    <row r="95" spans="1:9" x14ac:dyDescent="0.2">
      <c r="A95" s="10"/>
      <c r="B95" s="317"/>
      <c r="C95" s="331"/>
      <c r="D95" s="49" t="s">
        <v>362</v>
      </c>
      <c r="E95" s="28">
        <v>56856</v>
      </c>
      <c r="F95" s="31" t="s">
        <v>297</v>
      </c>
      <c r="G95" s="32">
        <v>2024</v>
      </c>
    </row>
    <row r="96" spans="1:9" x14ac:dyDescent="0.2">
      <c r="A96" s="10"/>
      <c r="B96" s="317"/>
      <c r="C96" s="331"/>
      <c r="D96" s="26" t="s">
        <v>208</v>
      </c>
      <c r="E96" s="27">
        <v>3396</v>
      </c>
      <c r="F96" s="31" t="s">
        <v>297</v>
      </c>
      <c r="G96" s="32">
        <v>2024</v>
      </c>
    </row>
    <row r="97" spans="1:7" x14ac:dyDescent="0.2">
      <c r="A97" s="10"/>
      <c r="B97" s="317"/>
      <c r="C97" s="331"/>
      <c r="D97" s="26" t="s">
        <v>499</v>
      </c>
      <c r="E97" s="27">
        <v>1518</v>
      </c>
      <c r="F97" s="29" t="s">
        <v>497</v>
      </c>
      <c r="G97" s="266">
        <v>2024</v>
      </c>
    </row>
    <row r="98" spans="1:7" x14ac:dyDescent="0.2">
      <c r="A98" s="10"/>
      <c r="B98" s="317"/>
      <c r="C98" s="331"/>
      <c r="D98" s="79" t="s">
        <v>559</v>
      </c>
      <c r="E98" s="27">
        <v>6931</v>
      </c>
      <c r="F98" s="29" t="s">
        <v>554</v>
      </c>
      <c r="G98" s="266">
        <v>2024</v>
      </c>
    </row>
    <row r="99" spans="1:7" x14ac:dyDescent="0.2">
      <c r="A99" s="10"/>
      <c r="B99" s="317"/>
      <c r="C99" s="331"/>
      <c r="D99" s="30" t="s">
        <v>140</v>
      </c>
      <c r="E99" s="28"/>
      <c r="F99" s="29"/>
      <c r="G99" s="266"/>
    </row>
    <row r="100" spans="1:7" ht="25.5" x14ac:dyDescent="0.2">
      <c r="A100" s="10"/>
      <c r="B100" s="317"/>
      <c r="C100" s="331"/>
      <c r="D100" s="67" t="s">
        <v>616</v>
      </c>
      <c r="E100" s="28">
        <v>1395</v>
      </c>
      <c r="F100" s="29" t="s">
        <v>610</v>
      </c>
      <c r="G100" s="266">
        <v>2024</v>
      </c>
    </row>
    <row r="101" spans="1:7" ht="13.5" x14ac:dyDescent="0.25">
      <c r="A101" s="10"/>
      <c r="B101" s="317"/>
      <c r="C101" s="331"/>
      <c r="D101" s="36" t="s">
        <v>136</v>
      </c>
      <c r="E101" s="37">
        <f>E102+E103+E104</f>
        <v>1158</v>
      </c>
      <c r="F101" s="343" t="s">
        <v>127</v>
      </c>
      <c r="G101" s="344"/>
    </row>
    <row r="102" spans="1:7" x14ac:dyDescent="0.2">
      <c r="A102" s="10"/>
      <c r="B102" s="317"/>
      <c r="C102" s="331"/>
      <c r="D102" s="80" t="s">
        <v>187</v>
      </c>
      <c r="E102" s="40">
        <v>540</v>
      </c>
      <c r="F102" s="75" t="s">
        <v>227</v>
      </c>
      <c r="G102" s="274">
        <v>2024</v>
      </c>
    </row>
    <row r="103" spans="1:7" x14ac:dyDescent="0.2">
      <c r="A103" s="10"/>
      <c r="B103" s="317"/>
      <c r="C103" s="331"/>
      <c r="D103" s="80" t="s">
        <v>187</v>
      </c>
      <c r="E103" s="40">
        <v>540</v>
      </c>
      <c r="F103" s="75" t="s">
        <v>297</v>
      </c>
      <c r="G103" s="274">
        <v>2024</v>
      </c>
    </row>
    <row r="104" spans="1:7" ht="13.5" thickBot="1" x14ac:dyDescent="0.25">
      <c r="A104" s="10"/>
      <c r="B104" s="317"/>
      <c r="C104" s="331"/>
      <c r="D104" s="80" t="s">
        <v>301</v>
      </c>
      <c r="E104" s="40">
        <v>78</v>
      </c>
      <c r="F104" s="75" t="s">
        <v>297</v>
      </c>
      <c r="G104" s="274">
        <v>2024</v>
      </c>
    </row>
    <row r="105" spans="1:7" ht="13.5" customHeight="1" thickBot="1" x14ac:dyDescent="0.25">
      <c r="A105" s="10"/>
      <c r="B105" s="323"/>
      <c r="C105" s="81" t="s">
        <v>105</v>
      </c>
      <c r="D105" s="220" t="s">
        <v>151</v>
      </c>
      <c r="E105" s="208">
        <f>E95+E96+E101+E97+E98+E100</f>
        <v>71254</v>
      </c>
      <c r="F105" s="235"/>
      <c r="G105" s="236"/>
    </row>
    <row r="106" spans="1:7" ht="14.25" customHeight="1" x14ac:dyDescent="0.2">
      <c r="A106" s="10"/>
      <c r="B106" s="332">
        <v>5</v>
      </c>
      <c r="C106" s="330" t="s">
        <v>111</v>
      </c>
      <c r="D106" s="85"/>
      <c r="E106" s="62"/>
      <c r="F106" s="63"/>
      <c r="G106" s="64"/>
    </row>
    <row r="107" spans="1:7" ht="14.25" customHeight="1" x14ac:dyDescent="0.2">
      <c r="A107" s="10"/>
      <c r="B107" s="317"/>
      <c r="C107" s="331"/>
      <c r="D107" s="50" t="s">
        <v>139</v>
      </c>
      <c r="E107" s="28"/>
      <c r="F107" s="29"/>
      <c r="G107" s="266"/>
    </row>
    <row r="108" spans="1:7" ht="14.25" customHeight="1" x14ac:dyDescent="0.2">
      <c r="A108" s="10"/>
      <c r="B108" s="317"/>
      <c r="C108" s="331"/>
      <c r="D108" s="33" t="s">
        <v>235</v>
      </c>
      <c r="E108" s="28">
        <v>2682</v>
      </c>
      <c r="F108" s="29" t="s">
        <v>227</v>
      </c>
      <c r="G108" s="266">
        <v>2024</v>
      </c>
    </row>
    <row r="109" spans="1:7" ht="14.25" customHeight="1" x14ac:dyDescent="0.2">
      <c r="A109" s="10"/>
      <c r="B109" s="317"/>
      <c r="C109" s="331"/>
      <c r="D109" s="33" t="s">
        <v>763</v>
      </c>
      <c r="E109" s="28">
        <v>2763</v>
      </c>
      <c r="F109" s="29" t="s">
        <v>761</v>
      </c>
      <c r="G109" s="266">
        <v>2024</v>
      </c>
    </row>
    <row r="110" spans="1:7" ht="14.25" customHeight="1" x14ac:dyDescent="0.2">
      <c r="A110" s="10"/>
      <c r="B110" s="317"/>
      <c r="C110" s="331"/>
      <c r="D110" s="33" t="s">
        <v>816</v>
      </c>
      <c r="E110" s="28">
        <v>2556</v>
      </c>
      <c r="F110" s="29" t="s">
        <v>809</v>
      </c>
      <c r="G110" s="266">
        <v>2024</v>
      </c>
    </row>
    <row r="111" spans="1:7" x14ac:dyDescent="0.2">
      <c r="A111" s="10"/>
      <c r="B111" s="317"/>
      <c r="C111" s="331"/>
      <c r="D111" s="30" t="s">
        <v>133</v>
      </c>
      <c r="E111" s="28"/>
      <c r="F111" s="29"/>
      <c r="G111" s="266"/>
    </row>
    <row r="112" spans="1:7" x14ac:dyDescent="0.2">
      <c r="A112" s="10"/>
      <c r="B112" s="317"/>
      <c r="C112" s="331"/>
      <c r="D112" s="33" t="s">
        <v>372</v>
      </c>
      <c r="E112" s="28">
        <v>2326</v>
      </c>
      <c r="F112" s="29" t="s">
        <v>371</v>
      </c>
      <c r="G112" s="266">
        <v>2024</v>
      </c>
    </row>
    <row r="113" spans="1:28" x14ac:dyDescent="0.2">
      <c r="A113" s="10"/>
      <c r="B113" s="317"/>
      <c r="C113" s="331"/>
      <c r="D113" s="33" t="s">
        <v>322</v>
      </c>
      <c r="E113" s="28">
        <v>9000</v>
      </c>
      <c r="F113" s="29" t="s">
        <v>371</v>
      </c>
      <c r="G113" s="266">
        <v>2024</v>
      </c>
    </row>
    <row r="114" spans="1:28" x14ac:dyDescent="0.2">
      <c r="A114" s="10"/>
      <c r="B114" s="317"/>
      <c r="C114" s="331"/>
      <c r="D114" s="26" t="s">
        <v>560</v>
      </c>
      <c r="E114" s="27">
        <v>11596</v>
      </c>
      <c r="F114" s="29" t="s">
        <v>554</v>
      </c>
      <c r="G114" s="266">
        <v>2024</v>
      </c>
    </row>
    <row r="115" spans="1:28" x14ac:dyDescent="0.2">
      <c r="A115" s="10"/>
      <c r="B115" s="317"/>
      <c r="C115" s="331"/>
      <c r="D115" s="30" t="s">
        <v>140</v>
      </c>
      <c r="E115" s="28"/>
      <c r="F115" s="29"/>
      <c r="G115" s="266"/>
    </row>
    <row r="116" spans="1:28" ht="25.5" x14ac:dyDescent="0.2">
      <c r="A116" s="10"/>
      <c r="B116" s="317"/>
      <c r="C116" s="331"/>
      <c r="D116" s="67" t="s">
        <v>616</v>
      </c>
      <c r="E116" s="28">
        <v>1233</v>
      </c>
      <c r="F116" s="29" t="s">
        <v>610</v>
      </c>
      <c r="G116" s="266">
        <v>2024</v>
      </c>
    </row>
    <row r="117" spans="1:28" ht="13.5" x14ac:dyDescent="0.25">
      <c r="A117" s="10"/>
      <c r="B117" s="317"/>
      <c r="C117" s="331"/>
      <c r="D117" s="36" t="s">
        <v>136</v>
      </c>
      <c r="E117" s="86">
        <f>E118+E119</f>
        <v>1080</v>
      </c>
      <c r="F117" s="377" t="s">
        <v>127</v>
      </c>
      <c r="G117" s="378"/>
    </row>
    <row r="118" spans="1:28" x14ac:dyDescent="0.2">
      <c r="A118" s="10"/>
      <c r="B118" s="317"/>
      <c r="C118" s="331"/>
      <c r="D118" s="80" t="s">
        <v>187</v>
      </c>
      <c r="E118" s="88">
        <v>540</v>
      </c>
      <c r="F118" s="89" t="s">
        <v>227</v>
      </c>
      <c r="G118" s="276">
        <v>2024</v>
      </c>
    </row>
    <row r="119" spans="1:28" ht="13.5" thickBot="1" x14ac:dyDescent="0.25">
      <c r="A119" s="10"/>
      <c r="B119" s="317"/>
      <c r="C119" s="331"/>
      <c r="D119" s="80" t="s">
        <v>187</v>
      </c>
      <c r="E119" s="88">
        <v>540</v>
      </c>
      <c r="F119" s="89" t="s">
        <v>297</v>
      </c>
      <c r="G119" s="276">
        <v>2024</v>
      </c>
    </row>
    <row r="120" spans="1:28" ht="13.5" thickBot="1" x14ac:dyDescent="0.25">
      <c r="A120" s="10"/>
      <c r="B120" s="323"/>
      <c r="C120" s="90" t="s">
        <v>106</v>
      </c>
      <c r="D120" s="182" t="s">
        <v>151</v>
      </c>
      <c r="E120" s="208">
        <f>E108+E117+E112+E113+E114+E116+E109+E110</f>
        <v>33236</v>
      </c>
      <c r="F120" s="45"/>
      <c r="G120" s="46"/>
    </row>
    <row r="121" spans="1:28" x14ac:dyDescent="0.2">
      <c r="A121" s="10"/>
      <c r="B121" s="366">
        <v>5</v>
      </c>
      <c r="C121" s="330" t="s">
        <v>109</v>
      </c>
      <c r="D121" s="85"/>
      <c r="E121" s="62"/>
      <c r="F121" s="63"/>
      <c r="G121" s="64"/>
    </row>
    <row r="122" spans="1:28" x14ac:dyDescent="0.2">
      <c r="A122" s="10"/>
      <c r="B122" s="360"/>
      <c r="C122" s="331"/>
      <c r="D122" s="50" t="s">
        <v>133</v>
      </c>
      <c r="E122" s="28"/>
      <c r="F122" s="31"/>
      <c r="G122" s="32"/>
      <c r="AB122" s="2" t="s">
        <v>128</v>
      </c>
    </row>
    <row r="123" spans="1:28" x14ac:dyDescent="0.2">
      <c r="A123" s="10"/>
      <c r="B123" s="360"/>
      <c r="C123" s="331"/>
      <c r="D123" s="49" t="s">
        <v>302</v>
      </c>
      <c r="E123" s="28">
        <v>57964</v>
      </c>
      <c r="F123" s="31" t="s">
        <v>297</v>
      </c>
      <c r="G123" s="32">
        <v>2024</v>
      </c>
    </row>
    <row r="124" spans="1:28" x14ac:dyDescent="0.2">
      <c r="A124" s="10"/>
      <c r="B124" s="360"/>
      <c r="C124" s="331"/>
      <c r="D124" s="49" t="s">
        <v>561</v>
      </c>
      <c r="E124" s="28">
        <v>1572</v>
      </c>
      <c r="F124" s="91" t="s">
        <v>554</v>
      </c>
      <c r="G124" s="32">
        <v>2024</v>
      </c>
    </row>
    <row r="125" spans="1:28" x14ac:dyDescent="0.2">
      <c r="A125" s="10"/>
      <c r="B125" s="360"/>
      <c r="C125" s="331"/>
      <c r="D125" s="30" t="s">
        <v>140</v>
      </c>
      <c r="E125" s="28"/>
      <c r="F125" s="29"/>
      <c r="G125" s="266"/>
    </row>
    <row r="126" spans="1:28" x14ac:dyDescent="0.2">
      <c r="A126" s="10"/>
      <c r="B126" s="360"/>
      <c r="C126" s="331"/>
      <c r="D126" s="33" t="s">
        <v>562</v>
      </c>
      <c r="E126" s="28">
        <v>3000</v>
      </c>
      <c r="F126" s="29" t="s">
        <v>554</v>
      </c>
      <c r="G126" s="266">
        <v>2024</v>
      </c>
    </row>
    <row r="127" spans="1:28" x14ac:dyDescent="0.2">
      <c r="A127" s="10"/>
      <c r="B127" s="360"/>
      <c r="C127" s="331"/>
      <c r="D127" s="33" t="s">
        <v>563</v>
      </c>
      <c r="E127" s="28">
        <v>3000</v>
      </c>
      <c r="F127" s="29" t="s">
        <v>554</v>
      </c>
      <c r="G127" s="266">
        <v>2024</v>
      </c>
    </row>
    <row r="128" spans="1:28" ht="25.5" x14ac:dyDescent="0.2">
      <c r="A128" s="10"/>
      <c r="B128" s="360"/>
      <c r="C128" s="331"/>
      <c r="D128" s="67" t="s">
        <v>616</v>
      </c>
      <c r="E128" s="28">
        <v>1372</v>
      </c>
      <c r="F128" s="29" t="s">
        <v>610</v>
      </c>
      <c r="G128" s="266">
        <v>2024</v>
      </c>
    </row>
    <row r="129" spans="1:7" x14ac:dyDescent="0.2">
      <c r="A129" s="10"/>
      <c r="B129" s="360"/>
      <c r="C129" s="331"/>
      <c r="D129" s="67" t="s">
        <v>817</v>
      </c>
      <c r="E129" s="28">
        <v>8901</v>
      </c>
      <c r="F129" s="29" t="s">
        <v>809</v>
      </c>
      <c r="G129" s="266">
        <v>2024</v>
      </c>
    </row>
    <row r="130" spans="1:7" x14ac:dyDescent="0.2">
      <c r="A130" s="10"/>
      <c r="B130" s="360"/>
      <c r="C130" s="331"/>
      <c r="D130" s="67" t="s">
        <v>818</v>
      </c>
      <c r="E130" s="28">
        <v>12376</v>
      </c>
      <c r="F130" s="29" t="s">
        <v>809</v>
      </c>
      <c r="G130" s="266">
        <v>2024</v>
      </c>
    </row>
    <row r="131" spans="1:7" ht="13.5" x14ac:dyDescent="0.25">
      <c r="A131" s="10"/>
      <c r="B131" s="360"/>
      <c r="C131" s="331"/>
      <c r="D131" s="36" t="s">
        <v>136</v>
      </c>
      <c r="E131" s="37">
        <f>E132+E133+E134</f>
        <v>1158</v>
      </c>
      <c r="F131" s="375" t="s">
        <v>127</v>
      </c>
      <c r="G131" s="376"/>
    </row>
    <row r="132" spans="1:7" x14ac:dyDescent="0.2">
      <c r="A132" s="10"/>
      <c r="B132" s="360"/>
      <c r="C132" s="331"/>
      <c r="D132" s="80" t="s">
        <v>187</v>
      </c>
      <c r="E132" s="40">
        <v>540</v>
      </c>
      <c r="F132" s="55" t="s">
        <v>227</v>
      </c>
      <c r="G132" s="270">
        <v>2024</v>
      </c>
    </row>
    <row r="133" spans="1:7" x14ac:dyDescent="0.2">
      <c r="A133" s="10"/>
      <c r="B133" s="360"/>
      <c r="C133" s="331"/>
      <c r="D133" s="80" t="s">
        <v>187</v>
      </c>
      <c r="E133" s="40">
        <v>540</v>
      </c>
      <c r="F133" s="92" t="s">
        <v>297</v>
      </c>
      <c r="G133" s="277">
        <v>2024</v>
      </c>
    </row>
    <row r="134" spans="1:7" x14ac:dyDescent="0.2">
      <c r="A134" s="10"/>
      <c r="B134" s="360"/>
      <c r="C134" s="331"/>
      <c r="D134" s="80" t="s">
        <v>564</v>
      </c>
      <c r="E134" s="40">
        <v>78</v>
      </c>
      <c r="F134" s="92" t="s">
        <v>554</v>
      </c>
      <c r="G134" s="277">
        <v>2024</v>
      </c>
    </row>
    <row r="135" spans="1:7" ht="13.5" thickBot="1" x14ac:dyDescent="0.25">
      <c r="A135" s="10"/>
      <c r="B135" s="360"/>
      <c r="C135" s="331"/>
      <c r="D135" s="80" t="s">
        <v>907</v>
      </c>
      <c r="E135" s="40">
        <f>E136+E120+E105</f>
        <v>193833</v>
      </c>
      <c r="F135" s="92"/>
      <c r="G135" s="277"/>
    </row>
    <row r="136" spans="1:7" ht="13.5" thickBot="1" x14ac:dyDescent="0.25">
      <c r="A136" s="10"/>
      <c r="B136" s="318"/>
      <c r="C136" s="81" t="s">
        <v>107</v>
      </c>
      <c r="D136" s="106" t="s">
        <v>151</v>
      </c>
      <c r="E136" s="107">
        <f>E123+E131+E124+E126+E127+E128+E129+E130</f>
        <v>89343</v>
      </c>
      <c r="F136" s="121"/>
      <c r="G136" s="46"/>
    </row>
    <row r="137" spans="1:7" ht="13.5" customHeight="1" x14ac:dyDescent="0.2">
      <c r="A137" s="10"/>
      <c r="B137" s="338">
        <v>6</v>
      </c>
      <c r="C137" s="330" t="s">
        <v>112</v>
      </c>
      <c r="D137" s="20" t="s">
        <v>126</v>
      </c>
      <c r="E137" s="62"/>
      <c r="F137" s="63"/>
      <c r="G137" s="64"/>
    </row>
    <row r="138" spans="1:7" ht="13.5" customHeight="1" x14ac:dyDescent="0.2">
      <c r="A138" s="10"/>
      <c r="B138" s="317"/>
      <c r="C138" s="331"/>
      <c r="D138" s="49" t="s">
        <v>853</v>
      </c>
      <c r="E138" s="28">
        <v>1261</v>
      </c>
      <c r="F138" s="65" t="s">
        <v>850</v>
      </c>
      <c r="G138" s="272">
        <v>2024</v>
      </c>
    </row>
    <row r="139" spans="1:7" ht="13.5" customHeight="1" x14ac:dyDescent="0.2">
      <c r="A139" s="10"/>
      <c r="B139" s="317"/>
      <c r="C139" s="331"/>
      <c r="D139" s="30" t="s">
        <v>139</v>
      </c>
      <c r="E139" s="28"/>
      <c r="F139" s="31"/>
      <c r="G139" s="32"/>
    </row>
    <row r="140" spans="1:7" ht="12.75" customHeight="1" x14ac:dyDescent="0.2">
      <c r="A140" s="10"/>
      <c r="B140" s="317"/>
      <c r="C140" s="331"/>
      <c r="D140" s="49" t="s">
        <v>273</v>
      </c>
      <c r="E140" s="28">
        <v>2682</v>
      </c>
      <c r="F140" s="31" t="s">
        <v>297</v>
      </c>
      <c r="G140" s="32">
        <v>2024</v>
      </c>
    </row>
    <row r="141" spans="1:7" ht="12.75" customHeight="1" x14ac:dyDescent="0.2">
      <c r="A141" s="10"/>
      <c r="B141" s="317"/>
      <c r="C141" s="331"/>
      <c r="D141" s="49" t="s">
        <v>273</v>
      </c>
      <c r="E141" s="28">
        <v>2763</v>
      </c>
      <c r="F141" s="31" t="s">
        <v>610</v>
      </c>
      <c r="G141" s="32">
        <v>2024</v>
      </c>
    </row>
    <row r="142" spans="1:7" ht="12.75" customHeight="1" x14ac:dyDescent="0.2">
      <c r="A142" s="10"/>
      <c r="B142" s="317"/>
      <c r="C142" s="331"/>
      <c r="D142" s="49" t="s">
        <v>764</v>
      </c>
      <c r="E142" s="28">
        <v>5113</v>
      </c>
      <c r="F142" s="31" t="s">
        <v>761</v>
      </c>
      <c r="G142" s="32">
        <v>2024</v>
      </c>
    </row>
    <row r="143" spans="1:7" ht="12.75" customHeight="1" x14ac:dyDescent="0.2">
      <c r="A143" s="10"/>
      <c r="B143" s="317"/>
      <c r="C143" s="331"/>
      <c r="D143" s="50" t="s">
        <v>133</v>
      </c>
      <c r="E143" s="28"/>
      <c r="F143" s="41"/>
      <c r="G143" s="32"/>
    </row>
    <row r="144" spans="1:7" ht="12.75" customHeight="1" x14ac:dyDescent="0.2">
      <c r="A144" s="10"/>
      <c r="B144" s="317"/>
      <c r="C144" s="331"/>
      <c r="D144" s="79" t="s">
        <v>200</v>
      </c>
      <c r="E144" s="27">
        <v>498</v>
      </c>
      <c r="F144" s="31" t="s">
        <v>610</v>
      </c>
      <c r="G144" s="32">
        <v>2024</v>
      </c>
    </row>
    <row r="145" spans="1:7" ht="12.75" customHeight="1" x14ac:dyDescent="0.2">
      <c r="A145" s="10"/>
      <c r="B145" s="317"/>
      <c r="C145" s="331"/>
      <c r="D145" s="79" t="s">
        <v>617</v>
      </c>
      <c r="E145" s="27">
        <v>7592</v>
      </c>
      <c r="F145" s="31" t="s">
        <v>610</v>
      </c>
      <c r="G145" s="32">
        <v>2024</v>
      </c>
    </row>
    <row r="146" spans="1:7" ht="12.75" customHeight="1" x14ac:dyDescent="0.2">
      <c r="A146" s="10"/>
      <c r="B146" s="317"/>
      <c r="C146" s="331"/>
      <c r="D146" s="30" t="s">
        <v>140</v>
      </c>
      <c r="E146" s="28"/>
      <c r="F146" s="78"/>
      <c r="G146" s="266"/>
    </row>
    <row r="147" spans="1:7" ht="18.600000000000001" customHeight="1" x14ac:dyDescent="0.2">
      <c r="A147" s="10"/>
      <c r="B147" s="317"/>
      <c r="C147" s="331"/>
      <c r="D147" s="96" t="s">
        <v>230</v>
      </c>
      <c r="E147" s="28">
        <v>2583</v>
      </c>
      <c r="F147" s="29" t="s">
        <v>227</v>
      </c>
      <c r="G147" s="266">
        <v>2024</v>
      </c>
    </row>
    <row r="148" spans="1:7" ht="24.6" customHeight="1" x14ac:dyDescent="0.2">
      <c r="A148" s="10"/>
      <c r="B148" s="317"/>
      <c r="C148" s="331"/>
      <c r="D148" s="67" t="s">
        <v>373</v>
      </c>
      <c r="E148" s="28">
        <v>1476</v>
      </c>
      <c r="F148" s="29" t="s">
        <v>371</v>
      </c>
      <c r="G148" s="266">
        <v>2024</v>
      </c>
    </row>
    <row r="149" spans="1:7" ht="12.75" customHeight="1" x14ac:dyDescent="0.25">
      <c r="A149" s="10"/>
      <c r="B149" s="317"/>
      <c r="C149" s="331"/>
      <c r="D149" s="36" t="s">
        <v>136</v>
      </c>
      <c r="E149" s="86">
        <f>E150</f>
        <v>540</v>
      </c>
      <c r="F149" s="41"/>
      <c r="G149" s="32"/>
    </row>
    <row r="150" spans="1:7" ht="12.75" customHeight="1" thickBot="1" x14ac:dyDescent="0.25">
      <c r="A150" s="10"/>
      <c r="B150" s="317"/>
      <c r="C150" s="331"/>
      <c r="D150" s="80" t="s">
        <v>187</v>
      </c>
      <c r="E150" s="88">
        <v>540</v>
      </c>
      <c r="F150" s="75" t="s">
        <v>297</v>
      </c>
      <c r="G150" s="98">
        <v>2024</v>
      </c>
    </row>
    <row r="151" spans="1:7" ht="13.5" thickBot="1" x14ac:dyDescent="0.25">
      <c r="A151" s="10"/>
      <c r="B151" s="323"/>
      <c r="C151" s="81" t="s">
        <v>105</v>
      </c>
      <c r="D151" s="106" t="s">
        <v>151</v>
      </c>
      <c r="E151" s="238">
        <f>E140+E147+E149+E148+E141+E144+E145+E142+E138</f>
        <v>24508</v>
      </c>
      <c r="F151" s="45"/>
      <c r="G151" s="239"/>
    </row>
    <row r="152" spans="1:7" x14ac:dyDescent="0.2">
      <c r="A152" s="10"/>
      <c r="B152" s="332">
        <v>6</v>
      </c>
      <c r="C152" s="341" t="s">
        <v>115</v>
      </c>
      <c r="D152" s="20"/>
      <c r="E152" s="62"/>
      <c r="F152" s="63"/>
      <c r="G152" s="64"/>
    </row>
    <row r="153" spans="1:7" x14ac:dyDescent="0.2">
      <c r="A153" s="10"/>
      <c r="B153" s="317"/>
      <c r="C153" s="342"/>
      <c r="D153" s="30" t="s">
        <v>139</v>
      </c>
      <c r="E153" s="24"/>
      <c r="F153" s="65"/>
      <c r="G153" s="272"/>
    </row>
    <row r="154" spans="1:7" x14ac:dyDescent="0.2">
      <c r="A154" s="10"/>
      <c r="B154" s="317"/>
      <c r="C154" s="342"/>
      <c r="D154" s="33" t="s">
        <v>374</v>
      </c>
      <c r="E154" s="24">
        <v>3721</v>
      </c>
      <c r="F154" s="65" t="s">
        <v>371</v>
      </c>
      <c r="G154" s="272">
        <v>2024</v>
      </c>
    </row>
    <row r="155" spans="1:7" x14ac:dyDescent="0.2">
      <c r="A155" s="10"/>
      <c r="B155" s="317"/>
      <c r="C155" s="342"/>
      <c r="D155" s="79" t="s">
        <v>433</v>
      </c>
      <c r="E155" s="27">
        <v>1723</v>
      </c>
      <c r="F155" s="65" t="s">
        <v>430</v>
      </c>
      <c r="G155" s="272">
        <v>2024</v>
      </c>
    </row>
    <row r="156" spans="1:7" x14ac:dyDescent="0.2">
      <c r="A156" s="10"/>
      <c r="B156" s="317"/>
      <c r="C156" s="342"/>
      <c r="D156" s="79" t="s">
        <v>500</v>
      </c>
      <c r="E156" s="27">
        <v>2682</v>
      </c>
      <c r="F156" s="65" t="s">
        <v>497</v>
      </c>
      <c r="G156" s="272">
        <v>2024</v>
      </c>
    </row>
    <row r="157" spans="1:7" x14ac:dyDescent="0.2">
      <c r="A157" s="10"/>
      <c r="B157" s="317"/>
      <c r="C157" s="342"/>
      <c r="D157" s="49" t="s">
        <v>565</v>
      </c>
      <c r="E157" s="28">
        <v>1723</v>
      </c>
      <c r="F157" s="31" t="s">
        <v>554</v>
      </c>
      <c r="G157" s="32">
        <v>2024</v>
      </c>
    </row>
    <row r="158" spans="1:7" x14ac:dyDescent="0.2">
      <c r="A158" s="10"/>
      <c r="B158" s="317"/>
      <c r="C158" s="342"/>
      <c r="D158" s="49" t="s">
        <v>686</v>
      </c>
      <c r="E158" s="24">
        <v>1947</v>
      </c>
      <c r="F158" s="65" t="s">
        <v>683</v>
      </c>
      <c r="G158" s="272">
        <v>2024</v>
      </c>
    </row>
    <row r="159" spans="1:7" x14ac:dyDescent="0.2">
      <c r="A159" s="10"/>
      <c r="B159" s="317"/>
      <c r="C159" s="342"/>
      <c r="D159" s="50" t="s">
        <v>140</v>
      </c>
      <c r="E159" s="24"/>
      <c r="F159" s="65"/>
      <c r="G159" s="272"/>
    </row>
    <row r="160" spans="1:7" ht="16.5" customHeight="1" x14ac:dyDescent="0.2">
      <c r="A160" s="10"/>
      <c r="B160" s="317"/>
      <c r="C160" s="342"/>
      <c r="D160" s="100" t="s">
        <v>230</v>
      </c>
      <c r="E160" s="101">
        <v>2304</v>
      </c>
      <c r="F160" s="57" t="s">
        <v>227</v>
      </c>
      <c r="G160" s="272">
        <v>2024</v>
      </c>
    </row>
    <row r="161" spans="1:7" ht="24.6" customHeight="1" x14ac:dyDescent="0.2">
      <c r="A161" s="10"/>
      <c r="B161" s="317"/>
      <c r="C161" s="342"/>
      <c r="D161" s="100" t="s">
        <v>373</v>
      </c>
      <c r="E161" s="101">
        <v>1316</v>
      </c>
      <c r="F161" s="31" t="s">
        <v>371</v>
      </c>
      <c r="G161" s="32">
        <v>2024</v>
      </c>
    </row>
    <row r="162" spans="1:7" ht="13.5" x14ac:dyDescent="0.25">
      <c r="A162" s="10"/>
      <c r="B162" s="317"/>
      <c r="C162" s="342"/>
      <c r="D162" s="53" t="s">
        <v>136</v>
      </c>
      <c r="E162" s="102">
        <f>E163</f>
        <v>540</v>
      </c>
      <c r="F162" s="347" t="s">
        <v>127</v>
      </c>
      <c r="G162" s="348"/>
    </row>
    <row r="163" spans="1:7" ht="13.5" thickBot="1" x14ac:dyDescent="0.25">
      <c r="A163" s="10"/>
      <c r="B163" s="317"/>
      <c r="C163" s="342"/>
      <c r="D163" s="103" t="s">
        <v>187</v>
      </c>
      <c r="E163" s="104">
        <v>540</v>
      </c>
      <c r="F163" s="41" t="s">
        <v>297</v>
      </c>
      <c r="G163" s="278">
        <v>2024</v>
      </c>
    </row>
    <row r="164" spans="1:7" ht="13.5" thickBot="1" x14ac:dyDescent="0.25">
      <c r="A164" s="10"/>
      <c r="B164" s="323"/>
      <c r="C164" s="90" t="s">
        <v>106</v>
      </c>
      <c r="D164" s="106" t="s">
        <v>151</v>
      </c>
      <c r="E164" s="107">
        <f>E160+E154+E161+E162+E155+E156+E157+E158</f>
        <v>15956</v>
      </c>
      <c r="F164" s="108"/>
      <c r="G164" s="46"/>
    </row>
    <row r="165" spans="1:7" ht="13.15" customHeight="1" x14ac:dyDescent="0.2">
      <c r="A165" s="10"/>
      <c r="B165" s="332">
        <v>6</v>
      </c>
      <c r="C165" s="341" t="s">
        <v>114</v>
      </c>
      <c r="D165" s="20" t="s">
        <v>126</v>
      </c>
      <c r="E165" s="110"/>
      <c r="F165" s="25"/>
      <c r="G165" s="272"/>
    </row>
    <row r="166" spans="1:7" ht="13.15" customHeight="1" x14ac:dyDescent="0.2">
      <c r="A166" s="10"/>
      <c r="B166" s="317"/>
      <c r="C166" s="342"/>
      <c r="D166" s="111" t="s">
        <v>331</v>
      </c>
      <c r="E166" s="110">
        <v>24703</v>
      </c>
      <c r="F166" s="25" t="s">
        <v>554</v>
      </c>
      <c r="G166" s="272">
        <v>2024</v>
      </c>
    </row>
    <row r="167" spans="1:7" ht="13.15" customHeight="1" x14ac:dyDescent="0.2">
      <c r="A167" s="10"/>
      <c r="B167" s="317"/>
      <c r="C167" s="342"/>
      <c r="D167" s="30" t="s">
        <v>139</v>
      </c>
      <c r="E167" s="27"/>
      <c r="F167" s="31"/>
      <c r="G167" s="272"/>
    </row>
    <row r="168" spans="1:7" ht="13.15" customHeight="1" x14ac:dyDescent="0.2">
      <c r="A168" s="10"/>
      <c r="B168" s="317"/>
      <c r="C168" s="342"/>
      <c r="D168" s="79" t="s">
        <v>618</v>
      </c>
      <c r="E168" s="35">
        <v>474</v>
      </c>
      <c r="F168" s="31" t="s">
        <v>610</v>
      </c>
      <c r="G168" s="272">
        <v>2024</v>
      </c>
    </row>
    <row r="169" spans="1:7" ht="13.15" customHeight="1" x14ac:dyDescent="0.2">
      <c r="A169" s="10"/>
      <c r="B169" s="317"/>
      <c r="C169" s="342"/>
      <c r="D169" s="56" t="s">
        <v>819</v>
      </c>
      <c r="E169" s="27">
        <v>2763</v>
      </c>
      <c r="F169" s="31" t="s">
        <v>809</v>
      </c>
      <c r="G169" s="272">
        <v>2024</v>
      </c>
    </row>
    <row r="170" spans="1:7" ht="13.15" customHeight="1" x14ac:dyDescent="0.2">
      <c r="A170" s="10"/>
      <c r="B170" s="317"/>
      <c r="C170" s="342"/>
      <c r="D170" s="56" t="s">
        <v>820</v>
      </c>
      <c r="E170" s="27">
        <v>2031</v>
      </c>
      <c r="F170" s="31" t="s">
        <v>809</v>
      </c>
      <c r="G170" s="272">
        <v>2024</v>
      </c>
    </row>
    <row r="171" spans="1:7" ht="13.15" customHeight="1" x14ac:dyDescent="0.2">
      <c r="A171" s="10"/>
      <c r="B171" s="317"/>
      <c r="C171" s="342"/>
      <c r="D171" s="50" t="s">
        <v>133</v>
      </c>
      <c r="E171" s="27"/>
      <c r="F171" s="29"/>
      <c r="G171" s="272"/>
    </row>
    <row r="172" spans="1:7" ht="13.15" customHeight="1" x14ac:dyDescent="0.2">
      <c r="A172" s="10"/>
      <c r="B172" s="317"/>
      <c r="C172" s="342"/>
      <c r="D172" s="112" t="s">
        <v>303</v>
      </c>
      <c r="E172" s="27">
        <v>4197</v>
      </c>
      <c r="F172" s="29" t="s">
        <v>297</v>
      </c>
      <c r="G172" s="272">
        <v>2024</v>
      </c>
    </row>
    <row r="173" spans="1:7" ht="25.9" customHeight="1" x14ac:dyDescent="0.2">
      <c r="A173" s="10"/>
      <c r="B173" s="317"/>
      <c r="C173" s="342"/>
      <c r="D173" s="79" t="s">
        <v>501</v>
      </c>
      <c r="E173" s="27">
        <v>40000</v>
      </c>
      <c r="F173" s="31" t="s">
        <v>497</v>
      </c>
      <c r="G173" s="272">
        <v>2024</v>
      </c>
    </row>
    <row r="174" spans="1:7" ht="13.15" customHeight="1" x14ac:dyDescent="0.2">
      <c r="A174" s="10"/>
      <c r="B174" s="317"/>
      <c r="C174" s="342"/>
      <c r="D174" s="52" t="s">
        <v>607</v>
      </c>
      <c r="E174" s="28">
        <v>23731</v>
      </c>
      <c r="F174" s="31" t="s">
        <v>497</v>
      </c>
      <c r="G174" s="272">
        <v>2024</v>
      </c>
    </row>
    <row r="175" spans="1:7" ht="25.5" x14ac:dyDescent="0.2">
      <c r="A175" s="10"/>
      <c r="B175" s="317"/>
      <c r="C175" s="342"/>
      <c r="D175" s="113" t="s">
        <v>854</v>
      </c>
      <c r="E175" s="27">
        <v>9000</v>
      </c>
      <c r="F175" s="31" t="s">
        <v>850</v>
      </c>
      <c r="G175" s="272">
        <v>2024</v>
      </c>
    </row>
    <row r="176" spans="1:7" ht="13.15" customHeight="1" x14ac:dyDescent="0.2">
      <c r="A176" s="10"/>
      <c r="B176" s="317"/>
      <c r="C176" s="342"/>
      <c r="D176" s="30" t="s">
        <v>140</v>
      </c>
      <c r="E176" s="114"/>
      <c r="F176" s="97"/>
      <c r="G176" s="272"/>
    </row>
    <row r="177" spans="1:7" ht="16.149999999999999" customHeight="1" x14ac:dyDescent="0.2">
      <c r="A177" s="10"/>
      <c r="B177" s="317"/>
      <c r="C177" s="342"/>
      <c r="D177" s="113" t="s">
        <v>230</v>
      </c>
      <c r="E177" s="114">
        <v>3277</v>
      </c>
      <c r="F177" s="97" t="s">
        <v>227</v>
      </c>
      <c r="G177" s="279">
        <v>2024</v>
      </c>
    </row>
    <row r="178" spans="1:7" ht="31.9" customHeight="1" x14ac:dyDescent="0.2">
      <c r="A178" s="10"/>
      <c r="B178" s="317"/>
      <c r="C178" s="342"/>
      <c r="D178" s="115" t="s">
        <v>373</v>
      </c>
      <c r="E178" s="27">
        <v>1873</v>
      </c>
      <c r="F178" s="31" t="s">
        <v>371</v>
      </c>
      <c r="G178" s="32">
        <v>2024</v>
      </c>
    </row>
    <row r="179" spans="1:7" ht="14.25" customHeight="1" x14ac:dyDescent="0.25">
      <c r="A179" s="10"/>
      <c r="B179" s="317"/>
      <c r="C179" s="342"/>
      <c r="D179" s="53" t="s">
        <v>136</v>
      </c>
      <c r="E179" s="86">
        <f>E180+E181</f>
        <v>3343</v>
      </c>
      <c r="F179" s="364" t="s">
        <v>127</v>
      </c>
      <c r="G179" s="365"/>
    </row>
    <row r="180" spans="1:7" ht="14.25" customHeight="1" x14ac:dyDescent="0.2">
      <c r="A180" s="10"/>
      <c r="B180" s="317"/>
      <c r="C180" s="342"/>
      <c r="D180" s="116" t="s">
        <v>187</v>
      </c>
      <c r="E180" s="86">
        <v>540</v>
      </c>
      <c r="F180" s="87" t="s">
        <v>297</v>
      </c>
      <c r="G180" s="275">
        <v>2024</v>
      </c>
    </row>
    <row r="181" spans="1:7" ht="14.25" customHeight="1" thickBot="1" x14ac:dyDescent="0.25">
      <c r="A181" s="10"/>
      <c r="B181" s="317"/>
      <c r="C181" s="342"/>
      <c r="D181" s="199" t="s">
        <v>489</v>
      </c>
      <c r="E181" s="88">
        <v>2803</v>
      </c>
      <c r="F181" s="89" t="s">
        <v>761</v>
      </c>
      <c r="G181" s="276">
        <v>2024</v>
      </c>
    </row>
    <row r="182" spans="1:7" ht="13.5" thickBot="1" x14ac:dyDescent="0.25">
      <c r="A182" s="10"/>
      <c r="B182" s="323"/>
      <c r="C182" s="90" t="s">
        <v>107</v>
      </c>
      <c r="D182" s="106" t="s">
        <v>151</v>
      </c>
      <c r="E182" s="107">
        <f>E172+E177+E179+E178+E173+E166+E174+E168+E169+E170+E175</f>
        <v>115392</v>
      </c>
      <c r="F182" s="240"/>
      <c r="G182" s="46"/>
    </row>
    <row r="183" spans="1:7" ht="12.75" customHeight="1" x14ac:dyDescent="0.2">
      <c r="A183" s="10"/>
      <c r="B183" s="332">
        <v>6</v>
      </c>
      <c r="C183" s="330" t="s">
        <v>113</v>
      </c>
      <c r="D183" s="85"/>
      <c r="E183" s="62"/>
      <c r="F183" s="63"/>
      <c r="G183" s="64"/>
    </row>
    <row r="184" spans="1:7" x14ac:dyDescent="0.2">
      <c r="A184" s="10"/>
      <c r="B184" s="317"/>
      <c r="C184" s="331"/>
      <c r="D184" s="50" t="s">
        <v>133</v>
      </c>
      <c r="E184" s="118"/>
      <c r="F184" s="31"/>
      <c r="G184" s="32"/>
    </row>
    <row r="185" spans="1:7" x14ac:dyDescent="0.2">
      <c r="A185" s="10"/>
      <c r="B185" s="317"/>
      <c r="C185" s="331"/>
      <c r="D185" s="67" t="s">
        <v>765</v>
      </c>
      <c r="E185" s="28">
        <v>3769</v>
      </c>
      <c r="F185" s="31" t="s">
        <v>761</v>
      </c>
      <c r="G185" s="32">
        <v>2024</v>
      </c>
    </row>
    <row r="186" spans="1:7" x14ac:dyDescent="0.2">
      <c r="A186" s="10"/>
      <c r="B186" s="317"/>
      <c r="C186" s="331"/>
      <c r="D186" s="30" t="s">
        <v>140</v>
      </c>
      <c r="E186" s="28"/>
      <c r="F186" s="31"/>
      <c r="G186" s="32"/>
    </row>
    <row r="187" spans="1:7" x14ac:dyDescent="0.2">
      <c r="A187" s="10"/>
      <c r="B187" s="317"/>
      <c r="C187" s="331"/>
      <c r="D187" s="67" t="s">
        <v>230</v>
      </c>
      <c r="E187" s="28">
        <v>2336</v>
      </c>
      <c r="F187" s="31" t="s">
        <v>227</v>
      </c>
      <c r="G187" s="32">
        <v>2024</v>
      </c>
    </row>
    <row r="188" spans="1:7" ht="26.45" customHeight="1" x14ac:dyDescent="0.2">
      <c r="A188" s="10"/>
      <c r="B188" s="317"/>
      <c r="C188" s="331"/>
      <c r="D188" s="67" t="s">
        <v>373</v>
      </c>
      <c r="E188" s="28">
        <v>1335</v>
      </c>
      <c r="F188" s="31" t="s">
        <v>371</v>
      </c>
      <c r="G188" s="32">
        <v>2024</v>
      </c>
    </row>
    <row r="189" spans="1:7" ht="13.5" x14ac:dyDescent="0.25">
      <c r="A189" s="10"/>
      <c r="B189" s="317"/>
      <c r="C189" s="331"/>
      <c r="D189" s="36" t="s">
        <v>136</v>
      </c>
      <c r="E189" s="37">
        <f>E190</f>
        <v>540</v>
      </c>
      <c r="F189" s="343" t="s">
        <v>127</v>
      </c>
      <c r="G189" s="344"/>
    </row>
    <row r="190" spans="1:7" ht="13.5" thickBot="1" x14ac:dyDescent="0.25">
      <c r="A190" s="10"/>
      <c r="B190" s="317"/>
      <c r="C190" s="331"/>
      <c r="D190" s="119" t="s">
        <v>187</v>
      </c>
      <c r="E190" s="37">
        <v>540</v>
      </c>
      <c r="F190" s="41" t="s">
        <v>297</v>
      </c>
      <c r="G190" s="268">
        <v>2024</v>
      </c>
    </row>
    <row r="191" spans="1:7" ht="13.5" thickBot="1" x14ac:dyDescent="0.25">
      <c r="A191" s="10"/>
      <c r="B191" s="318"/>
      <c r="C191" s="120" t="s">
        <v>108</v>
      </c>
      <c r="D191" s="117" t="s">
        <v>151</v>
      </c>
      <c r="E191" s="107">
        <f>E187+E189+E188+E185</f>
        <v>7980</v>
      </c>
      <c r="F191" s="121"/>
      <c r="G191" s="248"/>
    </row>
    <row r="192" spans="1:7" ht="12.75" customHeight="1" x14ac:dyDescent="0.2">
      <c r="B192" s="323">
        <v>7</v>
      </c>
      <c r="C192" s="335" t="s">
        <v>7</v>
      </c>
      <c r="D192" s="85" t="s">
        <v>126</v>
      </c>
      <c r="E192" s="62"/>
      <c r="F192" s="63"/>
      <c r="G192" s="64"/>
    </row>
    <row r="193" spans="2:11" ht="12.75" customHeight="1" x14ac:dyDescent="0.2">
      <c r="B193" s="323"/>
      <c r="C193" s="336"/>
      <c r="D193" s="123" t="s">
        <v>619</v>
      </c>
      <c r="E193" s="24">
        <v>3192</v>
      </c>
      <c r="F193" s="65" t="s">
        <v>610</v>
      </c>
      <c r="G193" s="272">
        <v>2024</v>
      </c>
    </row>
    <row r="194" spans="2:11" ht="12.75" customHeight="1" x14ac:dyDescent="0.2">
      <c r="B194" s="323"/>
      <c r="C194" s="336"/>
      <c r="D194" s="49" t="s">
        <v>486</v>
      </c>
      <c r="E194" s="24">
        <v>3456</v>
      </c>
      <c r="F194" s="65" t="s">
        <v>683</v>
      </c>
      <c r="G194" s="272">
        <v>2024</v>
      </c>
    </row>
    <row r="195" spans="2:11" ht="12.75" customHeight="1" x14ac:dyDescent="0.2">
      <c r="B195" s="323"/>
      <c r="C195" s="336"/>
      <c r="D195" s="33" t="s">
        <v>189</v>
      </c>
      <c r="E195" s="24">
        <v>5397</v>
      </c>
      <c r="F195" s="65" t="s">
        <v>683</v>
      </c>
      <c r="G195" s="272">
        <v>2024</v>
      </c>
    </row>
    <row r="196" spans="2:11" ht="12.75" customHeight="1" x14ac:dyDescent="0.2">
      <c r="B196" s="323"/>
      <c r="C196" s="336"/>
      <c r="D196" s="33" t="s">
        <v>766</v>
      </c>
      <c r="E196" s="24">
        <v>10077</v>
      </c>
      <c r="F196" s="65" t="s">
        <v>761</v>
      </c>
      <c r="G196" s="272">
        <v>2024</v>
      </c>
    </row>
    <row r="197" spans="2:11" ht="12.75" customHeight="1" x14ac:dyDescent="0.2">
      <c r="B197" s="323"/>
      <c r="C197" s="336"/>
      <c r="D197" s="33" t="s">
        <v>281</v>
      </c>
      <c r="E197" s="24">
        <v>4362</v>
      </c>
      <c r="F197" s="65" t="s">
        <v>809</v>
      </c>
      <c r="G197" s="272">
        <v>2024</v>
      </c>
    </row>
    <row r="198" spans="2:11" ht="12.75" customHeight="1" x14ac:dyDescent="0.2">
      <c r="B198" s="323"/>
      <c r="C198" s="336"/>
      <c r="D198" s="3" t="s">
        <v>855</v>
      </c>
      <c r="E198" s="24">
        <v>25792</v>
      </c>
      <c r="F198" s="65" t="s">
        <v>850</v>
      </c>
      <c r="G198" s="272">
        <v>2024</v>
      </c>
    </row>
    <row r="199" spans="2:11" x14ac:dyDescent="0.2">
      <c r="B199" s="324"/>
      <c r="C199" s="337"/>
      <c r="D199" s="30" t="s">
        <v>139</v>
      </c>
      <c r="E199" s="28"/>
      <c r="F199" s="65"/>
      <c r="G199" s="272"/>
      <c r="K199" s="11"/>
    </row>
    <row r="200" spans="2:11" x14ac:dyDescent="0.2">
      <c r="B200" s="324"/>
      <c r="C200" s="339"/>
      <c r="D200" s="124" t="s">
        <v>821</v>
      </c>
      <c r="E200" s="28">
        <v>5339</v>
      </c>
      <c r="F200" s="125" t="s">
        <v>809</v>
      </c>
      <c r="G200" s="272">
        <v>2024</v>
      </c>
      <c r="K200" s="11"/>
    </row>
    <row r="201" spans="2:11" x14ac:dyDescent="0.2">
      <c r="B201" s="324"/>
      <c r="C201" s="339"/>
      <c r="D201" s="126" t="s">
        <v>133</v>
      </c>
      <c r="E201" s="24"/>
      <c r="F201" s="41"/>
      <c r="G201" s="32"/>
      <c r="K201" s="11"/>
    </row>
    <row r="202" spans="2:11" ht="25.5" x14ac:dyDescent="0.2">
      <c r="B202" s="324"/>
      <c r="C202" s="339"/>
      <c r="D202" s="123" t="s">
        <v>236</v>
      </c>
      <c r="E202" s="127">
        <v>8000</v>
      </c>
      <c r="F202" s="31" t="s">
        <v>227</v>
      </c>
      <c r="G202" s="280">
        <v>2024</v>
      </c>
      <c r="K202" s="11"/>
    </row>
    <row r="203" spans="2:11" x14ac:dyDescent="0.2">
      <c r="B203" s="324"/>
      <c r="C203" s="339"/>
      <c r="D203" s="123" t="s">
        <v>856</v>
      </c>
      <c r="E203" s="101">
        <v>3000</v>
      </c>
      <c r="F203" s="31" t="s">
        <v>850</v>
      </c>
      <c r="G203" s="280">
        <v>2024</v>
      </c>
      <c r="K203" s="11"/>
    </row>
    <row r="204" spans="2:11" ht="13.5" x14ac:dyDescent="0.25">
      <c r="B204" s="324"/>
      <c r="C204" s="339"/>
      <c r="D204" s="53" t="s">
        <v>136</v>
      </c>
      <c r="E204" s="102">
        <f>E205</f>
        <v>540</v>
      </c>
      <c r="F204" s="347" t="s">
        <v>127</v>
      </c>
      <c r="G204" s="348"/>
      <c r="K204" s="11"/>
    </row>
    <row r="205" spans="2:11" ht="13.5" thickBot="1" x14ac:dyDescent="0.25">
      <c r="B205" s="324"/>
      <c r="C205" s="339"/>
      <c r="D205" s="128" t="s">
        <v>187</v>
      </c>
      <c r="E205" s="102">
        <v>540</v>
      </c>
      <c r="F205" s="38" t="s">
        <v>297</v>
      </c>
      <c r="G205" s="267">
        <v>2024</v>
      </c>
      <c r="K205" s="11"/>
    </row>
    <row r="206" spans="2:11" ht="13.5" thickBot="1" x14ac:dyDescent="0.25">
      <c r="B206" s="325"/>
      <c r="C206" s="129" t="s">
        <v>103</v>
      </c>
      <c r="D206" s="130" t="s">
        <v>151</v>
      </c>
      <c r="E206" s="60">
        <f>E202+E205+E193+E194+E195+E196+E197+E200+E198+E203</f>
        <v>69155</v>
      </c>
      <c r="F206" s="61"/>
      <c r="G206" s="271"/>
      <c r="K206" s="11"/>
    </row>
    <row r="207" spans="2:11" ht="12.75" customHeight="1" x14ac:dyDescent="0.2">
      <c r="B207" s="322">
        <v>8</v>
      </c>
      <c r="C207" s="340" t="s">
        <v>84</v>
      </c>
      <c r="D207" s="85" t="s">
        <v>126</v>
      </c>
      <c r="E207" s="62"/>
      <c r="F207" s="63"/>
      <c r="G207" s="64"/>
      <c r="K207" s="11"/>
    </row>
    <row r="208" spans="2:11" ht="12.75" customHeight="1" x14ac:dyDescent="0.2">
      <c r="B208" s="323"/>
      <c r="C208" s="319"/>
      <c r="D208" s="123" t="s">
        <v>285</v>
      </c>
      <c r="E208" s="24">
        <v>3715</v>
      </c>
      <c r="F208" s="65" t="s">
        <v>371</v>
      </c>
      <c r="G208" s="272">
        <v>2024</v>
      </c>
      <c r="K208" s="11"/>
    </row>
    <row r="209" spans="2:11" ht="12.75" customHeight="1" x14ac:dyDescent="0.2">
      <c r="B209" s="323"/>
      <c r="C209" s="319"/>
      <c r="D209" s="50" t="s">
        <v>133</v>
      </c>
      <c r="E209" s="28"/>
      <c r="F209" s="31"/>
      <c r="G209" s="32"/>
      <c r="K209" s="11"/>
    </row>
    <row r="210" spans="2:11" x14ac:dyDescent="0.2">
      <c r="B210" s="324"/>
      <c r="C210" s="320"/>
      <c r="D210" s="100" t="s">
        <v>182</v>
      </c>
      <c r="E210" s="28">
        <v>2000</v>
      </c>
      <c r="F210" s="31" t="s">
        <v>179</v>
      </c>
      <c r="G210" s="32">
        <v>2024</v>
      </c>
      <c r="K210" s="11"/>
    </row>
    <row r="211" spans="2:11" ht="25.5" x14ac:dyDescent="0.2">
      <c r="B211" s="324"/>
      <c r="C211" s="320"/>
      <c r="D211" s="100" t="s">
        <v>236</v>
      </c>
      <c r="E211" s="28">
        <v>2000</v>
      </c>
      <c r="F211" s="31" t="s">
        <v>227</v>
      </c>
      <c r="G211" s="32">
        <v>2024</v>
      </c>
      <c r="K211" s="11"/>
    </row>
    <row r="212" spans="2:11" x14ac:dyDescent="0.2">
      <c r="B212" s="324"/>
      <c r="C212" s="320"/>
      <c r="D212" s="33" t="s">
        <v>856</v>
      </c>
      <c r="E212" s="28">
        <v>3000</v>
      </c>
      <c r="F212" s="31" t="s">
        <v>850</v>
      </c>
      <c r="G212" s="32">
        <v>2024</v>
      </c>
    </row>
    <row r="213" spans="2:11" ht="13.5" x14ac:dyDescent="0.25">
      <c r="B213" s="324"/>
      <c r="C213" s="321"/>
      <c r="D213" s="131" t="s">
        <v>146</v>
      </c>
      <c r="E213" s="28">
        <f>E214+E215+E216</f>
        <v>864</v>
      </c>
      <c r="F213" s="343" t="s">
        <v>137</v>
      </c>
      <c r="G213" s="370"/>
    </row>
    <row r="214" spans="2:11" x14ac:dyDescent="0.2">
      <c r="B214" s="324"/>
      <c r="C214" s="321"/>
      <c r="D214" s="119" t="s">
        <v>187</v>
      </c>
      <c r="E214" s="28">
        <v>540</v>
      </c>
      <c r="F214" s="41" t="s">
        <v>297</v>
      </c>
      <c r="G214" s="32">
        <v>2024</v>
      </c>
    </row>
    <row r="215" spans="2:11" x14ac:dyDescent="0.2">
      <c r="B215" s="324"/>
      <c r="C215" s="321"/>
      <c r="D215" s="119" t="s">
        <v>375</v>
      </c>
      <c r="E215" s="28">
        <v>216</v>
      </c>
      <c r="F215" s="41" t="s">
        <v>371</v>
      </c>
      <c r="G215" s="32">
        <v>2024</v>
      </c>
    </row>
    <row r="216" spans="2:11" ht="13.5" thickBot="1" x14ac:dyDescent="0.25">
      <c r="B216" s="324"/>
      <c r="C216" s="321"/>
      <c r="D216" s="119" t="s">
        <v>375</v>
      </c>
      <c r="E216" s="28">
        <v>108</v>
      </c>
      <c r="F216" s="41" t="s">
        <v>430</v>
      </c>
      <c r="G216" s="32">
        <v>2024</v>
      </c>
    </row>
    <row r="217" spans="2:11" ht="13.5" thickBot="1" x14ac:dyDescent="0.25">
      <c r="B217" s="325"/>
      <c r="C217" s="58" t="s">
        <v>103</v>
      </c>
      <c r="D217" s="117" t="s">
        <v>151</v>
      </c>
      <c r="E217" s="132">
        <f>E210+E211+E213+E208+E212</f>
        <v>11579</v>
      </c>
      <c r="F217" s="61"/>
      <c r="G217" s="271"/>
    </row>
    <row r="218" spans="2:11" x14ac:dyDescent="0.2">
      <c r="B218" s="323">
        <v>9</v>
      </c>
      <c r="C218" s="340" t="s">
        <v>8</v>
      </c>
      <c r="D218" s="85" t="s">
        <v>126</v>
      </c>
      <c r="E218" s="62"/>
      <c r="F218" s="63"/>
      <c r="G218" s="64"/>
    </row>
    <row r="219" spans="2:11" x14ac:dyDescent="0.2">
      <c r="B219" s="323"/>
      <c r="C219" s="320"/>
      <c r="D219" s="49" t="s">
        <v>566</v>
      </c>
      <c r="E219" s="28">
        <v>19167</v>
      </c>
      <c r="F219" s="31" t="s">
        <v>554</v>
      </c>
      <c r="G219" s="32">
        <v>2024</v>
      </c>
    </row>
    <row r="220" spans="2:11" x14ac:dyDescent="0.2">
      <c r="B220" s="323"/>
      <c r="C220" s="320"/>
      <c r="D220" s="30" t="s">
        <v>139</v>
      </c>
      <c r="E220" s="28"/>
      <c r="F220" s="31"/>
      <c r="G220" s="32"/>
    </row>
    <row r="221" spans="2:11" x14ac:dyDescent="0.2">
      <c r="B221" s="323"/>
      <c r="C221" s="320"/>
      <c r="D221" s="49" t="s">
        <v>237</v>
      </c>
      <c r="E221" s="28">
        <v>1899</v>
      </c>
      <c r="F221" s="31" t="s">
        <v>227</v>
      </c>
      <c r="G221" s="32">
        <v>2024</v>
      </c>
      <c r="K221" s="11"/>
    </row>
    <row r="222" spans="2:11" x14ac:dyDescent="0.2">
      <c r="B222" s="323"/>
      <c r="C222" s="320"/>
      <c r="D222" s="49" t="s">
        <v>857</v>
      </c>
      <c r="E222" s="28">
        <v>1685</v>
      </c>
      <c r="F222" s="31" t="s">
        <v>850</v>
      </c>
      <c r="G222" s="32">
        <v>2024</v>
      </c>
      <c r="K222" s="11"/>
    </row>
    <row r="223" spans="2:11" x14ac:dyDescent="0.2">
      <c r="B223" s="323"/>
      <c r="C223" s="320"/>
      <c r="D223" s="50" t="s">
        <v>133</v>
      </c>
      <c r="E223" s="28"/>
      <c r="F223" s="31"/>
      <c r="G223" s="32"/>
      <c r="K223" s="11"/>
    </row>
    <row r="224" spans="2:11" x14ac:dyDescent="0.2">
      <c r="B224" s="323"/>
      <c r="C224" s="320"/>
      <c r="D224" s="49" t="s">
        <v>304</v>
      </c>
      <c r="E224" s="28">
        <v>1500</v>
      </c>
      <c r="F224" s="31" t="s">
        <v>297</v>
      </c>
      <c r="G224" s="32">
        <v>2024</v>
      </c>
      <c r="K224" s="11"/>
    </row>
    <row r="225" spans="2:11" x14ac:dyDescent="0.2">
      <c r="B225" s="323"/>
      <c r="C225" s="320"/>
      <c r="D225" s="49" t="s">
        <v>208</v>
      </c>
      <c r="E225" s="28">
        <v>498</v>
      </c>
      <c r="F225" s="31" t="s">
        <v>683</v>
      </c>
      <c r="G225" s="32">
        <v>2024</v>
      </c>
      <c r="K225" s="11"/>
    </row>
    <row r="226" spans="2:11" x14ac:dyDescent="0.2">
      <c r="B226" s="323"/>
      <c r="C226" s="320"/>
      <c r="D226" s="49" t="s">
        <v>858</v>
      </c>
      <c r="E226" s="28">
        <v>4119</v>
      </c>
      <c r="F226" s="31" t="s">
        <v>850</v>
      </c>
      <c r="G226" s="32">
        <v>2024</v>
      </c>
    </row>
    <row r="227" spans="2:11" ht="13.5" x14ac:dyDescent="0.25">
      <c r="B227" s="323"/>
      <c r="C227" s="321"/>
      <c r="D227" s="36" t="s">
        <v>136</v>
      </c>
      <c r="E227" s="37">
        <f>E228+E229+E230</f>
        <v>4305</v>
      </c>
      <c r="F227" s="343" t="s">
        <v>127</v>
      </c>
      <c r="G227" s="344"/>
    </row>
    <row r="228" spans="2:11" x14ac:dyDescent="0.2">
      <c r="B228" s="323"/>
      <c r="C228" s="321"/>
      <c r="D228" s="80" t="s">
        <v>187</v>
      </c>
      <c r="E228" s="40">
        <v>1080</v>
      </c>
      <c r="F228" s="75" t="s">
        <v>227</v>
      </c>
      <c r="G228" s="274">
        <v>2024</v>
      </c>
    </row>
    <row r="229" spans="2:11" x14ac:dyDescent="0.2">
      <c r="B229" s="323"/>
      <c r="C229" s="321"/>
      <c r="D229" s="80" t="s">
        <v>187</v>
      </c>
      <c r="E229" s="40">
        <v>540</v>
      </c>
      <c r="F229" s="75" t="s">
        <v>297</v>
      </c>
      <c r="G229" s="274">
        <v>2024</v>
      </c>
    </row>
    <row r="230" spans="2:11" ht="26.25" thickBot="1" x14ac:dyDescent="0.25">
      <c r="B230" s="323"/>
      <c r="C230" s="321"/>
      <c r="D230" s="39" t="s">
        <v>822</v>
      </c>
      <c r="E230" s="40">
        <v>2685</v>
      </c>
      <c r="F230" s="75" t="s">
        <v>809</v>
      </c>
      <c r="G230" s="274">
        <v>2024</v>
      </c>
    </row>
    <row r="231" spans="2:11" ht="13.5" thickBot="1" x14ac:dyDescent="0.25">
      <c r="B231" s="325"/>
      <c r="C231" s="58" t="s">
        <v>103</v>
      </c>
      <c r="D231" s="106" t="s">
        <v>151</v>
      </c>
      <c r="E231" s="107">
        <f>E227+E221+E224+E219+E225+E222+E226</f>
        <v>33173</v>
      </c>
      <c r="F231" s="45"/>
      <c r="G231" s="46"/>
    </row>
    <row r="232" spans="2:11" x14ac:dyDescent="0.2">
      <c r="B232" s="323">
        <v>10</v>
      </c>
      <c r="C232" s="315" t="s">
        <v>9</v>
      </c>
      <c r="D232" s="85"/>
      <c r="E232" s="62"/>
      <c r="F232" s="63"/>
      <c r="G232" s="64"/>
    </row>
    <row r="233" spans="2:11" x14ac:dyDescent="0.2">
      <c r="B233" s="324"/>
      <c r="C233" s="316"/>
      <c r="D233" s="50" t="s">
        <v>133</v>
      </c>
      <c r="E233" s="28"/>
      <c r="F233" s="31"/>
      <c r="G233" s="32"/>
    </row>
    <row r="234" spans="2:11" x14ac:dyDescent="0.2">
      <c r="B234" s="324"/>
      <c r="C234" s="316"/>
      <c r="D234" s="49" t="s">
        <v>304</v>
      </c>
      <c r="E234" s="28">
        <v>1000</v>
      </c>
      <c r="F234" s="31" t="s">
        <v>297</v>
      </c>
      <c r="G234" s="32">
        <v>2024</v>
      </c>
    </row>
    <row r="235" spans="2:11" ht="13.5" thickBot="1" x14ac:dyDescent="0.25">
      <c r="B235" s="324"/>
      <c r="C235" s="316"/>
      <c r="D235" s="241" t="s">
        <v>567</v>
      </c>
      <c r="E235" s="156">
        <v>25000</v>
      </c>
      <c r="F235" s="91" t="s">
        <v>554</v>
      </c>
      <c r="G235" s="98">
        <v>2024</v>
      </c>
    </row>
    <row r="236" spans="2:11" ht="13.5" thickBot="1" x14ac:dyDescent="0.25">
      <c r="B236" s="325"/>
      <c r="C236" s="58" t="s">
        <v>103</v>
      </c>
      <c r="D236" s="106" t="s">
        <v>151</v>
      </c>
      <c r="E236" s="107">
        <f>E234+E235</f>
        <v>26000</v>
      </c>
      <c r="F236" s="45"/>
      <c r="G236" s="46"/>
    </row>
    <row r="237" spans="2:11" ht="13.15" customHeight="1" x14ac:dyDescent="0.2">
      <c r="B237" s="323">
        <v>11</v>
      </c>
      <c r="C237" s="315" t="s">
        <v>10</v>
      </c>
      <c r="D237" s="85" t="s">
        <v>126</v>
      </c>
      <c r="E237" s="62"/>
      <c r="F237" s="63"/>
      <c r="G237" s="64"/>
    </row>
    <row r="238" spans="2:11" ht="13.15" customHeight="1" x14ac:dyDescent="0.2">
      <c r="B238" s="323"/>
      <c r="C238" s="316"/>
      <c r="D238" s="123" t="s">
        <v>566</v>
      </c>
      <c r="E238" s="24">
        <v>34560</v>
      </c>
      <c r="F238" s="65" t="s">
        <v>554</v>
      </c>
      <c r="G238" s="272">
        <v>2024</v>
      </c>
    </row>
    <row r="239" spans="2:11" x14ac:dyDescent="0.2">
      <c r="B239" s="323"/>
      <c r="C239" s="316"/>
      <c r="D239" s="30" t="s">
        <v>139</v>
      </c>
      <c r="E239" s="28"/>
      <c r="F239" s="31"/>
      <c r="G239" s="32"/>
    </row>
    <row r="240" spans="2:11" x14ac:dyDescent="0.2">
      <c r="B240" s="323"/>
      <c r="C240" s="316"/>
      <c r="D240" s="26" t="s">
        <v>248</v>
      </c>
      <c r="E240" s="35">
        <v>1860</v>
      </c>
      <c r="F240" s="31" t="s">
        <v>430</v>
      </c>
      <c r="G240" s="32">
        <v>2024</v>
      </c>
    </row>
    <row r="241" spans="2:7" x14ac:dyDescent="0.2">
      <c r="B241" s="323"/>
      <c r="C241" s="316"/>
      <c r="D241" s="30" t="s">
        <v>140</v>
      </c>
      <c r="E241" s="28"/>
      <c r="F241" s="41"/>
      <c r="G241" s="32"/>
    </row>
    <row r="242" spans="2:7" ht="25.5" x14ac:dyDescent="0.2">
      <c r="B242" s="323"/>
      <c r="C242" s="316"/>
      <c r="D242" s="67" t="s">
        <v>620</v>
      </c>
      <c r="E242" s="28">
        <v>3000</v>
      </c>
      <c r="F242" s="31" t="s">
        <v>610</v>
      </c>
      <c r="G242" s="32">
        <v>2024</v>
      </c>
    </row>
    <row r="243" spans="2:7" ht="13.5" x14ac:dyDescent="0.25">
      <c r="B243" s="323"/>
      <c r="C243" s="316"/>
      <c r="D243" s="36" t="s">
        <v>136</v>
      </c>
      <c r="E243" s="37">
        <f>E244+E245+E246</f>
        <v>1679</v>
      </c>
      <c r="F243" s="343" t="s">
        <v>127</v>
      </c>
      <c r="G243" s="344"/>
    </row>
    <row r="244" spans="2:7" x14ac:dyDescent="0.2">
      <c r="B244" s="323"/>
      <c r="C244" s="316"/>
      <c r="D244" s="80" t="s">
        <v>187</v>
      </c>
      <c r="E244" s="40">
        <v>540</v>
      </c>
      <c r="F244" s="75" t="s">
        <v>297</v>
      </c>
      <c r="G244" s="274">
        <v>2024</v>
      </c>
    </row>
    <row r="245" spans="2:7" x14ac:dyDescent="0.2">
      <c r="B245" s="323"/>
      <c r="C245" s="316"/>
      <c r="D245" s="80" t="s">
        <v>187</v>
      </c>
      <c r="E245" s="40">
        <v>597</v>
      </c>
      <c r="F245" s="75" t="s">
        <v>683</v>
      </c>
      <c r="G245" s="274">
        <v>2024</v>
      </c>
    </row>
    <row r="246" spans="2:7" ht="13.5" thickBot="1" x14ac:dyDescent="0.25">
      <c r="B246" s="323"/>
      <c r="C246" s="352"/>
      <c r="D246" s="105" t="s">
        <v>596</v>
      </c>
      <c r="E246" s="133">
        <v>542</v>
      </c>
      <c r="F246" s="134" t="s">
        <v>850</v>
      </c>
      <c r="G246" s="281">
        <v>2024</v>
      </c>
    </row>
    <row r="247" spans="2:7" ht="13.5" thickBot="1" x14ac:dyDescent="0.25">
      <c r="B247" s="325"/>
      <c r="C247" s="58" t="s">
        <v>103</v>
      </c>
      <c r="D247" s="106" t="s">
        <v>151</v>
      </c>
      <c r="E247" s="107">
        <f>E243+E240+E238+E242</f>
        <v>41099</v>
      </c>
      <c r="F247" s="45"/>
      <c r="G247" s="46"/>
    </row>
    <row r="248" spans="2:7" ht="12.75" customHeight="1" x14ac:dyDescent="0.2">
      <c r="B248" s="322">
        <v>12</v>
      </c>
      <c r="C248" s="340" t="s">
        <v>11</v>
      </c>
      <c r="D248" s="85" t="s">
        <v>126</v>
      </c>
      <c r="E248" s="62"/>
      <c r="F248" s="63"/>
      <c r="G248" s="64"/>
    </row>
    <row r="249" spans="2:7" ht="12.75" customHeight="1" x14ac:dyDescent="0.2">
      <c r="B249" s="323"/>
      <c r="C249" s="319"/>
      <c r="D249" s="123"/>
      <c r="E249" s="24"/>
      <c r="F249" s="65"/>
      <c r="G249" s="272"/>
    </row>
    <row r="250" spans="2:7" ht="12.75" customHeight="1" x14ac:dyDescent="0.2">
      <c r="B250" s="323"/>
      <c r="C250" s="319"/>
      <c r="D250" s="30" t="s">
        <v>139</v>
      </c>
      <c r="E250" s="24"/>
      <c r="F250" s="65"/>
      <c r="G250" s="272"/>
    </row>
    <row r="251" spans="2:7" ht="13.5" x14ac:dyDescent="0.2">
      <c r="B251" s="324"/>
      <c r="C251" s="320"/>
      <c r="D251" s="135" t="s">
        <v>183</v>
      </c>
      <c r="E251" s="28">
        <v>437</v>
      </c>
      <c r="F251" s="31" t="s">
        <v>179</v>
      </c>
      <c r="G251" s="32">
        <v>2024</v>
      </c>
    </row>
    <row r="252" spans="2:7" ht="13.5" x14ac:dyDescent="0.2">
      <c r="B252" s="324"/>
      <c r="C252" s="320"/>
      <c r="D252" s="135" t="s">
        <v>750</v>
      </c>
      <c r="E252" s="28">
        <v>2763</v>
      </c>
      <c r="F252" s="31" t="s">
        <v>761</v>
      </c>
      <c r="G252" s="32">
        <v>2024</v>
      </c>
    </row>
    <row r="253" spans="2:7" ht="13.5" x14ac:dyDescent="0.2">
      <c r="B253" s="324"/>
      <c r="C253" s="320"/>
      <c r="D253" s="135" t="s">
        <v>649</v>
      </c>
      <c r="E253" s="28">
        <v>2918</v>
      </c>
      <c r="F253" s="31" t="s">
        <v>850</v>
      </c>
      <c r="G253" s="32">
        <v>2024</v>
      </c>
    </row>
    <row r="254" spans="2:7" x14ac:dyDescent="0.2">
      <c r="B254" s="324"/>
      <c r="C254" s="320"/>
      <c r="D254" s="50" t="s">
        <v>133</v>
      </c>
      <c r="E254" s="28"/>
      <c r="F254" s="31"/>
      <c r="G254" s="32"/>
    </row>
    <row r="255" spans="2:7" x14ac:dyDescent="0.2">
      <c r="B255" s="324"/>
      <c r="C255" s="320"/>
      <c r="D255" s="49" t="s">
        <v>305</v>
      </c>
      <c r="E255" s="28">
        <v>3000</v>
      </c>
      <c r="F255" s="31" t="s">
        <v>297</v>
      </c>
      <c r="G255" s="32">
        <v>2024</v>
      </c>
    </row>
    <row r="256" spans="2:7" x14ac:dyDescent="0.2">
      <c r="B256" s="324"/>
      <c r="C256" s="320"/>
      <c r="D256" s="26" t="s">
        <v>621</v>
      </c>
      <c r="E256" s="27">
        <v>6000</v>
      </c>
      <c r="F256" s="31" t="s">
        <v>610</v>
      </c>
      <c r="G256" s="32">
        <v>2024</v>
      </c>
    </row>
    <row r="257" spans="2:7" ht="14.25" thickBot="1" x14ac:dyDescent="0.3">
      <c r="B257" s="324"/>
      <c r="C257" s="321"/>
      <c r="D257" s="242" t="s">
        <v>136</v>
      </c>
      <c r="E257" s="40"/>
      <c r="F257" s="379" t="s">
        <v>127</v>
      </c>
      <c r="G257" s="380"/>
    </row>
    <row r="258" spans="2:7" ht="13.5" thickBot="1" x14ac:dyDescent="0.25">
      <c r="B258" s="325"/>
      <c r="C258" s="58" t="s">
        <v>103</v>
      </c>
      <c r="D258" s="106" t="s">
        <v>151</v>
      </c>
      <c r="E258" s="107">
        <f>E251+E255+E256+E252+E253</f>
        <v>15118</v>
      </c>
      <c r="F258" s="45"/>
      <c r="G258" s="46"/>
    </row>
    <row r="259" spans="2:7" x14ac:dyDescent="0.2">
      <c r="B259" s="324">
        <v>13</v>
      </c>
      <c r="C259" s="315" t="s">
        <v>83</v>
      </c>
      <c r="D259" s="85" t="s">
        <v>126</v>
      </c>
      <c r="E259" s="136"/>
      <c r="F259" s="137"/>
      <c r="G259" s="282"/>
    </row>
    <row r="260" spans="2:7" x14ac:dyDescent="0.2">
      <c r="B260" s="324"/>
      <c r="C260" s="316"/>
      <c r="D260" s="33" t="s">
        <v>823</v>
      </c>
      <c r="E260" s="114">
        <v>3115</v>
      </c>
      <c r="F260" s="97" t="s">
        <v>809</v>
      </c>
      <c r="G260" s="279">
        <v>2024</v>
      </c>
    </row>
    <row r="261" spans="2:7" x14ac:dyDescent="0.2">
      <c r="B261" s="324"/>
      <c r="C261" s="316"/>
      <c r="D261" s="50" t="s">
        <v>139</v>
      </c>
      <c r="E261" s="138"/>
      <c r="F261" s="2"/>
      <c r="G261" s="279"/>
    </row>
    <row r="262" spans="2:7" x14ac:dyDescent="0.2">
      <c r="B262" s="324"/>
      <c r="C262" s="316"/>
      <c r="D262" s="49" t="s">
        <v>220</v>
      </c>
      <c r="E262" s="114">
        <v>2556</v>
      </c>
      <c r="F262" s="97" t="s">
        <v>683</v>
      </c>
      <c r="G262" s="279">
        <v>2024</v>
      </c>
    </row>
    <row r="263" spans="2:7" x14ac:dyDescent="0.2">
      <c r="B263" s="324"/>
      <c r="C263" s="316"/>
      <c r="D263" s="49" t="s">
        <v>859</v>
      </c>
      <c r="E263" s="114">
        <v>4691</v>
      </c>
      <c r="F263" s="97" t="s">
        <v>850</v>
      </c>
      <c r="G263" s="279">
        <v>2024</v>
      </c>
    </row>
    <row r="264" spans="2:7" x14ac:dyDescent="0.2">
      <c r="B264" s="324"/>
      <c r="C264" s="316"/>
      <c r="D264" s="30" t="s">
        <v>133</v>
      </c>
      <c r="E264" s="138"/>
      <c r="F264" s="2"/>
      <c r="G264" s="283"/>
    </row>
    <row r="265" spans="2:7" x14ac:dyDescent="0.2">
      <c r="B265" s="324"/>
      <c r="C265" s="316"/>
      <c r="D265" s="26" t="s">
        <v>622</v>
      </c>
      <c r="E265" s="35">
        <v>2082</v>
      </c>
      <c r="F265" s="97" t="s">
        <v>610</v>
      </c>
      <c r="G265" s="279">
        <v>2024</v>
      </c>
    </row>
    <row r="266" spans="2:7" ht="25.5" x14ac:dyDescent="0.2">
      <c r="B266" s="324"/>
      <c r="C266" s="316"/>
      <c r="D266" s="67" t="s">
        <v>687</v>
      </c>
      <c r="E266" s="114">
        <v>4000</v>
      </c>
      <c r="F266" s="97" t="s">
        <v>683</v>
      </c>
      <c r="G266" s="279">
        <v>2024</v>
      </c>
    </row>
    <row r="267" spans="2:7" ht="13.5" x14ac:dyDescent="0.2">
      <c r="B267" s="324"/>
      <c r="C267" s="316"/>
      <c r="D267" s="139" t="s">
        <v>136</v>
      </c>
      <c r="E267" s="37">
        <f>E268</f>
        <v>540</v>
      </c>
      <c r="F267" s="343" t="s">
        <v>127</v>
      </c>
      <c r="G267" s="344"/>
    </row>
    <row r="268" spans="2:7" ht="13.5" thickBot="1" x14ac:dyDescent="0.25">
      <c r="B268" s="324"/>
      <c r="C268" s="316"/>
      <c r="D268" s="140" t="s">
        <v>187</v>
      </c>
      <c r="E268" s="40">
        <v>540</v>
      </c>
      <c r="F268" s="75" t="s">
        <v>297</v>
      </c>
      <c r="G268" s="274">
        <v>2024</v>
      </c>
    </row>
    <row r="269" spans="2:7" ht="13.5" thickBot="1" x14ac:dyDescent="0.25">
      <c r="B269" s="325"/>
      <c r="C269" s="129" t="s">
        <v>103</v>
      </c>
      <c r="D269" s="120" t="s">
        <v>151</v>
      </c>
      <c r="E269" s="107">
        <f>E267+E265+E262+E266+E260+E263</f>
        <v>16984</v>
      </c>
      <c r="F269" s="45"/>
      <c r="G269" s="46"/>
    </row>
    <row r="270" spans="2:7" ht="15.6" customHeight="1" x14ac:dyDescent="0.2">
      <c r="B270" s="323">
        <v>14</v>
      </c>
      <c r="C270" s="315" t="s">
        <v>62</v>
      </c>
      <c r="D270" s="85" t="s">
        <v>126</v>
      </c>
      <c r="E270" s="62"/>
      <c r="F270" s="63"/>
      <c r="G270" s="64"/>
    </row>
    <row r="271" spans="2:7" ht="15.6" customHeight="1" x14ac:dyDescent="0.2">
      <c r="B271" s="323"/>
      <c r="C271" s="316"/>
      <c r="D271" s="123" t="s">
        <v>238</v>
      </c>
      <c r="E271" s="24">
        <v>1369</v>
      </c>
      <c r="F271" s="65" t="s">
        <v>227</v>
      </c>
      <c r="G271" s="272">
        <v>2024</v>
      </c>
    </row>
    <row r="272" spans="2:7" ht="15.6" customHeight="1" x14ac:dyDescent="0.2">
      <c r="B272" s="323"/>
      <c r="C272" s="316"/>
      <c r="D272" s="123" t="s">
        <v>376</v>
      </c>
      <c r="E272" s="24">
        <v>16088</v>
      </c>
      <c r="F272" s="65" t="s">
        <v>371</v>
      </c>
      <c r="G272" s="272">
        <v>2024</v>
      </c>
    </row>
    <row r="273" spans="2:7" ht="15.6" customHeight="1" x14ac:dyDescent="0.2">
      <c r="B273" s="323"/>
      <c r="C273" s="316"/>
      <c r="D273" s="123" t="s">
        <v>377</v>
      </c>
      <c r="E273" s="24">
        <v>8578</v>
      </c>
      <c r="F273" s="65" t="s">
        <v>371</v>
      </c>
      <c r="G273" s="272">
        <v>2024</v>
      </c>
    </row>
    <row r="274" spans="2:7" ht="15.6" customHeight="1" x14ac:dyDescent="0.2">
      <c r="B274" s="323"/>
      <c r="C274" s="316"/>
      <c r="D274" s="26" t="s">
        <v>502</v>
      </c>
      <c r="E274" s="27">
        <v>1304</v>
      </c>
      <c r="F274" s="65" t="s">
        <v>497</v>
      </c>
      <c r="G274" s="272">
        <v>2024</v>
      </c>
    </row>
    <row r="275" spans="2:7" ht="15.6" customHeight="1" x14ac:dyDescent="0.2">
      <c r="B275" s="323"/>
      <c r="C275" s="316"/>
      <c r="D275" s="26" t="s">
        <v>566</v>
      </c>
      <c r="E275" s="110">
        <v>25896</v>
      </c>
      <c r="F275" s="65" t="s">
        <v>554</v>
      </c>
      <c r="G275" s="272">
        <v>2024</v>
      </c>
    </row>
    <row r="276" spans="2:7" ht="15.6" customHeight="1" x14ac:dyDescent="0.2">
      <c r="B276" s="323"/>
      <c r="C276" s="316"/>
      <c r="D276" s="26" t="s">
        <v>256</v>
      </c>
      <c r="E276" s="110">
        <v>2766</v>
      </c>
      <c r="F276" s="65" t="s">
        <v>761</v>
      </c>
      <c r="G276" s="272">
        <v>2024</v>
      </c>
    </row>
    <row r="277" spans="2:7" ht="15.6" customHeight="1" x14ac:dyDescent="0.2">
      <c r="B277" s="323"/>
      <c r="C277" s="316"/>
      <c r="D277" s="26" t="s">
        <v>376</v>
      </c>
      <c r="E277" s="110">
        <v>1635</v>
      </c>
      <c r="F277" s="65" t="s">
        <v>761</v>
      </c>
      <c r="G277" s="272">
        <v>2024</v>
      </c>
    </row>
    <row r="278" spans="2:7" ht="15.6" customHeight="1" x14ac:dyDescent="0.2">
      <c r="B278" s="323"/>
      <c r="C278" s="316"/>
      <c r="D278" s="26" t="s">
        <v>824</v>
      </c>
      <c r="E278" s="110">
        <v>8190</v>
      </c>
      <c r="F278" s="65" t="s">
        <v>809</v>
      </c>
      <c r="G278" s="272">
        <v>2024</v>
      </c>
    </row>
    <row r="279" spans="2:7" ht="15.6" customHeight="1" x14ac:dyDescent="0.2">
      <c r="B279" s="323"/>
      <c r="C279" s="316"/>
      <c r="D279" s="26" t="s">
        <v>825</v>
      </c>
      <c r="E279" s="110">
        <v>6397</v>
      </c>
      <c r="F279" s="65" t="s">
        <v>809</v>
      </c>
      <c r="G279" s="272">
        <v>2024</v>
      </c>
    </row>
    <row r="280" spans="2:7" ht="15.6" customHeight="1" x14ac:dyDescent="0.2">
      <c r="B280" s="323"/>
      <c r="C280" s="316"/>
      <c r="D280" s="26" t="s">
        <v>824</v>
      </c>
      <c r="E280" s="110">
        <v>4385</v>
      </c>
      <c r="F280" s="65" t="s">
        <v>850</v>
      </c>
      <c r="G280" s="272">
        <v>2024</v>
      </c>
    </row>
    <row r="281" spans="2:7" ht="15.6" customHeight="1" x14ac:dyDescent="0.2">
      <c r="B281" s="323"/>
      <c r="C281" s="316"/>
      <c r="D281" s="26" t="s">
        <v>465</v>
      </c>
      <c r="E281" s="110">
        <v>1034</v>
      </c>
      <c r="F281" s="65" t="s">
        <v>850</v>
      </c>
      <c r="G281" s="272">
        <v>2024</v>
      </c>
    </row>
    <row r="282" spans="2:7" ht="15.6" customHeight="1" x14ac:dyDescent="0.2">
      <c r="B282" s="323"/>
      <c r="C282" s="316"/>
      <c r="D282" s="50" t="s">
        <v>133</v>
      </c>
      <c r="E282" s="24"/>
      <c r="F282" s="65"/>
      <c r="G282" s="272"/>
    </row>
    <row r="283" spans="2:7" ht="15" customHeight="1" x14ac:dyDescent="0.2">
      <c r="B283" s="323"/>
      <c r="C283" s="316"/>
      <c r="D283" s="123" t="s">
        <v>363</v>
      </c>
      <c r="E283" s="24">
        <v>49735</v>
      </c>
      <c r="F283" s="65" t="s">
        <v>430</v>
      </c>
      <c r="G283" s="272">
        <v>2024</v>
      </c>
    </row>
    <row r="284" spans="2:7" ht="15" customHeight="1" x14ac:dyDescent="0.2">
      <c r="B284" s="323"/>
      <c r="C284" s="316"/>
      <c r="D284" s="26" t="s">
        <v>434</v>
      </c>
      <c r="E284" s="27">
        <v>4874</v>
      </c>
      <c r="F284" s="65" t="s">
        <v>430</v>
      </c>
      <c r="G284" s="272">
        <v>2024</v>
      </c>
    </row>
    <row r="285" spans="2:7" ht="15" customHeight="1" x14ac:dyDescent="0.2">
      <c r="B285" s="323"/>
      <c r="C285" s="316"/>
      <c r="D285" s="23" t="s">
        <v>767</v>
      </c>
      <c r="E285" s="110">
        <v>11500</v>
      </c>
      <c r="F285" s="65" t="s">
        <v>761</v>
      </c>
      <c r="G285" s="272">
        <v>2024</v>
      </c>
    </row>
    <row r="286" spans="2:7" ht="15" customHeight="1" x14ac:dyDescent="0.2">
      <c r="B286" s="323"/>
      <c r="C286" s="316"/>
      <c r="D286" s="141" t="s">
        <v>140</v>
      </c>
      <c r="E286" s="110"/>
      <c r="F286" s="65"/>
      <c r="G286" s="272"/>
    </row>
    <row r="287" spans="2:7" ht="13.5" thickBot="1" x14ac:dyDescent="0.25">
      <c r="B287" s="323"/>
      <c r="C287" s="316"/>
      <c r="D287" s="23" t="s">
        <v>437</v>
      </c>
      <c r="E287" s="24">
        <v>805</v>
      </c>
      <c r="F287" s="65" t="s">
        <v>683</v>
      </c>
      <c r="G287" s="272">
        <v>2024</v>
      </c>
    </row>
    <row r="288" spans="2:7" ht="13.5" thickBot="1" x14ac:dyDescent="0.25">
      <c r="B288" s="325"/>
      <c r="C288" s="58" t="s">
        <v>103</v>
      </c>
      <c r="D288" s="117" t="s">
        <v>151</v>
      </c>
      <c r="E288" s="60">
        <f>E271+E272+E273+E283+E284+E274+E275+E287+E276+E277+E285+E278+E279+E280+E281</f>
        <v>144556</v>
      </c>
      <c r="F288" s="61"/>
      <c r="G288" s="271"/>
    </row>
    <row r="289" spans="2:7" ht="15" customHeight="1" x14ac:dyDescent="0.2">
      <c r="B289" s="338">
        <v>15</v>
      </c>
      <c r="C289" s="315" t="s">
        <v>12</v>
      </c>
      <c r="D289" s="143" t="s">
        <v>126</v>
      </c>
      <c r="E289" s="144"/>
      <c r="F289" s="145"/>
      <c r="G289" s="284"/>
    </row>
    <row r="290" spans="2:7" ht="15" customHeight="1" x14ac:dyDescent="0.2">
      <c r="B290" s="317"/>
      <c r="C290" s="316"/>
      <c r="D290" s="52" t="s">
        <v>184</v>
      </c>
      <c r="E290" s="146">
        <v>6688</v>
      </c>
      <c r="F290" s="147" t="s">
        <v>179</v>
      </c>
      <c r="G290" s="285">
        <v>2024</v>
      </c>
    </row>
    <row r="291" spans="2:7" ht="15" customHeight="1" x14ac:dyDescent="0.2">
      <c r="B291" s="317"/>
      <c r="C291" s="316"/>
      <c r="D291" s="52" t="s">
        <v>229</v>
      </c>
      <c r="E291" s="146">
        <v>12670</v>
      </c>
      <c r="F291" s="147" t="s">
        <v>227</v>
      </c>
      <c r="G291" s="285">
        <v>2024</v>
      </c>
    </row>
    <row r="292" spans="2:7" ht="15" customHeight="1" x14ac:dyDescent="0.2">
      <c r="B292" s="317"/>
      <c r="C292" s="316"/>
      <c r="D292" s="26" t="s">
        <v>435</v>
      </c>
      <c r="E292" s="27">
        <v>3034</v>
      </c>
      <c r="F292" s="147" t="s">
        <v>430</v>
      </c>
      <c r="G292" s="285">
        <v>2024</v>
      </c>
    </row>
    <row r="293" spans="2:7" ht="12.75" customHeight="1" x14ac:dyDescent="0.2">
      <c r="B293" s="317"/>
      <c r="C293" s="316"/>
      <c r="D293" s="26" t="s">
        <v>503</v>
      </c>
      <c r="E293" s="27">
        <v>37186</v>
      </c>
      <c r="F293" s="149" t="s">
        <v>497</v>
      </c>
      <c r="G293" s="32">
        <v>2024</v>
      </c>
    </row>
    <row r="294" spans="2:7" ht="15" customHeight="1" x14ac:dyDescent="0.2">
      <c r="B294" s="317"/>
      <c r="C294" s="316"/>
      <c r="D294" s="26" t="s">
        <v>504</v>
      </c>
      <c r="E294" s="27">
        <v>2884</v>
      </c>
      <c r="F294" s="149" t="s">
        <v>497</v>
      </c>
      <c r="G294" s="32">
        <v>2024</v>
      </c>
    </row>
    <row r="295" spans="2:7" ht="12.75" customHeight="1" x14ac:dyDescent="0.2">
      <c r="B295" s="317"/>
      <c r="C295" s="316"/>
      <c r="D295" s="26" t="s">
        <v>623</v>
      </c>
      <c r="E295" s="27">
        <v>31616</v>
      </c>
      <c r="F295" s="147" t="s">
        <v>610</v>
      </c>
      <c r="G295" s="272">
        <v>2024</v>
      </c>
    </row>
    <row r="296" spans="2:7" ht="15" customHeight="1" x14ac:dyDescent="0.2">
      <c r="B296" s="317"/>
      <c r="C296" s="316"/>
      <c r="D296" s="26" t="s">
        <v>742</v>
      </c>
      <c r="E296" s="27">
        <v>1247</v>
      </c>
      <c r="F296" s="147" t="s">
        <v>809</v>
      </c>
      <c r="G296" s="272">
        <v>2024</v>
      </c>
    </row>
    <row r="297" spans="2:7" ht="26.45" customHeight="1" x14ac:dyDescent="0.2">
      <c r="B297" s="317"/>
      <c r="C297" s="316"/>
      <c r="D297" s="26" t="s">
        <v>826</v>
      </c>
      <c r="E297" s="27">
        <v>7819</v>
      </c>
      <c r="F297" s="147" t="s">
        <v>809</v>
      </c>
      <c r="G297" s="272">
        <v>2024</v>
      </c>
    </row>
    <row r="298" spans="2:7" ht="16.899999999999999" customHeight="1" x14ac:dyDescent="0.2">
      <c r="B298" s="317"/>
      <c r="C298" s="316"/>
      <c r="D298" s="26" t="s">
        <v>860</v>
      </c>
      <c r="E298" s="27">
        <v>4405</v>
      </c>
      <c r="F298" s="147" t="s">
        <v>850</v>
      </c>
      <c r="G298" s="272">
        <v>2024</v>
      </c>
    </row>
    <row r="299" spans="2:7" ht="12.75" customHeight="1" x14ac:dyDescent="0.2">
      <c r="B299" s="317"/>
      <c r="C299" s="316"/>
      <c r="D299" s="50" t="s">
        <v>139</v>
      </c>
      <c r="E299" s="28"/>
      <c r="F299" s="31"/>
      <c r="G299" s="32"/>
    </row>
    <row r="300" spans="2:7" ht="15.6" customHeight="1" x14ac:dyDescent="0.2">
      <c r="B300" s="317"/>
      <c r="C300" s="316"/>
      <c r="D300" s="49" t="s">
        <v>568</v>
      </c>
      <c r="E300" s="28">
        <v>1901</v>
      </c>
      <c r="F300" s="31" t="s">
        <v>554</v>
      </c>
      <c r="G300" s="32">
        <v>2024</v>
      </c>
    </row>
    <row r="301" spans="2:7" ht="18" customHeight="1" x14ac:dyDescent="0.2">
      <c r="B301" s="317"/>
      <c r="C301" s="316"/>
      <c r="D301" s="50" t="s">
        <v>133</v>
      </c>
      <c r="E301" s="28"/>
      <c r="F301" s="31"/>
      <c r="G301" s="32"/>
    </row>
    <row r="302" spans="2:7" ht="28.9" customHeight="1" x14ac:dyDescent="0.2">
      <c r="B302" s="317"/>
      <c r="C302" s="316"/>
      <c r="D302" s="26" t="s">
        <v>505</v>
      </c>
      <c r="E302" s="27">
        <v>8000</v>
      </c>
      <c r="F302" s="31" t="s">
        <v>497</v>
      </c>
      <c r="G302" s="32">
        <v>2024</v>
      </c>
    </row>
    <row r="303" spans="2:7" ht="29.45" customHeight="1" x14ac:dyDescent="0.2">
      <c r="B303" s="317"/>
      <c r="C303" s="316"/>
      <c r="D303" s="26" t="s">
        <v>506</v>
      </c>
      <c r="E303" s="27">
        <v>25000</v>
      </c>
      <c r="F303" s="31" t="s">
        <v>497</v>
      </c>
      <c r="G303" s="32">
        <v>2024</v>
      </c>
    </row>
    <row r="304" spans="2:7" ht="15.6" customHeight="1" x14ac:dyDescent="0.2">
      <c r="B304" s="317"/>
      <c r="C304" s="316"/>
      <c r="D304" s="26" t="s">
        <v>861</v>
      </c>
      <c r="E304" s="27">
        <v>6908</v>
      </c>
      <c r="F304" s="31" t="s">
        <v>850</v>
      </c>
      <c r="G304" s="32">
        <v>2024</v>
      </c>
    </row>
    <row r="305" spans="2:7" ht="13.9" customHeight="1" x14ac:dyDescent="0.2">
      <c r="B305" s="317"/>
      <c r="C305" s="316"/>
      <c r="D305" s="26" t="s">
        <v>755</v>
      </c>
      <c r="E305" s="27">
        <v>20000</v>
      </c>
      <c r="F305" s="31"/>
      <c r="G305" s="32">
        <v>2024</v>
      </c>
    </row>
    <row r="306" spans="2:7" ht="19.899999999999999" customHeight="1" x14ac:dyDescent="0.2">
      <c r="B306" s="317"/>
      <c r="C306" s="316"/>
      <c r="D306" s="26" t="s">
        <v>756</v>
      </c>
      <c r="E306" s="27">
        <v>10000</v>
      </c>
      <c r="F306" s="31"/>
      <c r="G306" s="32">
        <v>2024</v>
      </c>
    </row>
    <row r="307" spans="2:7" ht="12.75" customHeight="1" x14ac:dyDescent="0.2">
      <c r="B307" s="317"/>
      <c r="C307" s="316"/>
      <c r="D307" s="30" t="s">
        <v>140</v>
      </c>
      <c r="E307" s="28"/>
      <c r="F307" s="31"/>
      <c r="G307" s="32"/>
    </row>
    <row r="308" spans="2:7" ht="16.149999999999999" customHeight="1" x14ac:dyDescent="0.2">
      <c r="B308" s="317"/>
      <c r="C308" s="316"/>
      <c r="D308" s="33" t="s">
        <v>230</v>
      </c>
      <c r="E308" s="28">
        <v>3000</v>
      </c>
      <c r="F308" s="31" t="s">
        <v>227</v>
      </c>
      <c r="G308" s="32">
        <v>2024</v>
      </c>
    </row>
    <row r="309" spans="2:7" ht="25.5" x14ac:dyDescent="0.2">
      <c r="B309" s="317"/>
      <c r="C309" s="316"/>
      <c r="D309" s="49" t="s">
        <v>862</v>
      </c>
      <c r="E309" s="27">
        <v>15000</v>
      </c>
      <c r="F309" s="31" t="s">
        <v>850</v>
      </c>
      <c r="G309" s="32">
        <v>2024</v>
      </c>
    </row>
    <row r="310" spans="2:7" ht="19.149999999999999" customHeight="1" x14ac:dyDescent="0.2">
      <c r="B310" s="317"/>
      <c r="C310" s="316"/>
      <c r="D310" s="70" t="s">
        <v>136</v>
      </c>
      <c r="E310" s="37">
        <f>E311+E312</f>
        <v>20993</v>
      </c>
      <c r="F310" s="347" t="s">
        <v>127</v>
      </c>
      <c r="G310" s="348"/>
    </row>
    <row r="311" spans="2:7" ht="24.6" customHeight="1" x14ac:dyDescent="0.2">
      <c r="B311" s="317"/>
      <c r="C311" s="316"/>
      <c r="D311" s="39" t="s">
        <v>178</v>
      </c>
      <c r="E311" s="40">
        <v>17280</v>
      </c>
      <c r="F311" s="41" t="s">
        <v>179</v>
      </c>
      <c r="G311" s="268">
        <v>2024</v>
      </c>
    </row>
    <row r="312" spans="2:7" ht="18" customHeight="1" thickBot="1" x14ac:dyDescent="0.25">
      <c r="B312" s="317"/>
      <c r="C312" s="316"/>
      <c r="D312" s="150" t="s">
        <v>307</v>
      </c>
      <c r="E312" s="40">
        <v>3713</v>
      </c>
      <c r="F312" s="75" t="s">
        <v>809</v>
      </c>
      <c r="G312" s="274">
        <v>2024</v>
      </c>
    </row>
    <row r="313" spans="2:7" ht="16.149999999999999" customHeight="1" thickBot="1" x14ac:dyDescent="0.25">
      <c r="B313" s="318"/>
      <c r="C313" s="151" t="s">
        <v>103</v>
      </c>
      <c r="D313" s="243" t="s">
        <v>151</v>
      </c>
      <c r="E313" s="44">
        <f>E290+E291+E308+E310+E292+E293+E294+E302+E303+E300+E295+E296+E297+E298+E304+E309</f>
        <v>188351</v>
      </c>
      <c r="F313" s="45"/>
      <c r="G313" s="46"/>
    </row>
    <row r="314" spans="2:7" x14ac:dyDescent="0.2">
      <c r="B314" s="324">
        <v>16</v>
      </c>
      <c r="C314" s="315" t="s">
        <v>86</v>
      </c>
      <c r="D314" s="85" t="s">
        <v>126</v>
      </c>
      <c r="E314" s="62"/>
      <c r="F314" s="63"/>
      <c r="G314" s="64"/>
    </row>
    <row r="315" spans="2:7" x14ac:dyDescent="0.2">
      <c r="B315" s="324"/>
      <c r="C315" s="316"/>
      <c r="D315" s="123" t="s">
        <v>239</v>
      </c>
      <c r="E315" s="24">
        <v>3182</v>
      </c>
      <c r="F315" s="65" t="s">
        <v>227</v>
      </c>
      <c r="G315" s="272">
        <v>2024</v>
      </c>
    </row>
    <row r="316" spans="2:7" x14ac:dyDescent="0.2">
      <c r="B316" s="324"/>
      <c r="C316" s="316"/>
      <c r="D316" s="123" t="s">
        <v>378</v>
      </c>
      <c r="E316" s="24">
        <v>8198</v>
      </c>
      <c r="F316" s="65" t="s">
        <v>371</v>
      </c>
      <c r="G316" s="272">
        <v>2024</v>
      </c>
    </row>
    <row r="317" spans="2:7" ht="16.149999999999999" customHeight="1" x14ac:dyDescent="0.2">
      <c r="B317" s="324"/>
      <c r="C317" s="316"/>
      <c r="D317" s="26" t="s">
        <v>507</v>
      </c>
      <c r="E317" s="27">
        <v>2128</v>
      </c>
      <c r="F317" s="65" t="s">
        <v>497</v>
      </c>
      <c r="G317" s="272">
        <v>2024</v>
      </c>
    </row>
    <row r="318" spans="2:7" x14ac:dyDescent="0.2">
      <c r="B318" s="324"/>
      <c r="C318" s="316"/>
      <c r="D318" s="67" t="s">
        <v>569</v>
      </c>
      <c r="E318" s="28">
        <v>11161</v>
      </c>
      <c r="F318" s="31" t="s">
        <v>554</v>
      </c>
      <c r="G318" s="32">
        <v>2024</v>
      </c>
    </row>
    <row r="319" spans="2:7" x14ac:dyDescent="0.2">
      <c r="B319" s="324"/>
      <c r="C319" s="316"/>
      <c r="D319" s="26" t="s">
        <v>602</v>
      </c>
      <c r="E319" s="27">
        <v>2914</v>
      </c>
      <c r="F319" s="31" t="s">
        <v>610</v>
      </c>
      <c r="G319" s="32">
        <v>2024</v>
      </c>
    </row>
    <row r="320" spans="2:7" x14ac:dyDescent="0.2">
      <c r="B320" s="324"/>
      <c r="C320" s="316"/>
      <c r="D320" s="26" t="s">
        <v>376</v>
      </c>
      <c r="E320" s="27">
        <v>16758</v>
      </c>
      <c r="F320" s="31" t="s">
        <v>761</v>
      </c>
      <c r="G320" s="32">
        <v>2024</v>
      </c>
    </row>
    <row r="321" spans="2:7" x14ac:dyDescent="0.2">
      <c r="B321" s="324"/>
      <c r="C321" s="316"/>
      <c r="D321" s="50" t="s">
        <v>139</v>
      </c>
      <c r="E321" s="28"/>
      <c r="F321" s="31"/>
      <c r="G321" s="32"/>
    </row>
    <row r="322" spans="2:7" x14ac:dyDescent="0.2">
      <c r="B322" s="324"/>
      <c r="C322" s="316"/>
      <c r="D322" s="49" t="s">
        <v>240</v>
      </c>
      <c r="E322" s="28">
        <v>2682</v>
      </c>
      <c r="F322" s="31" t="s">
        <v>227</v>
      </c>
      <c r="G322" s="32">
        <v>2024</v>
      </c>
    </row>
    <row r="323" spans="2:7" x14ac:dyDescent="0.2">
      <c r="B323" s="324"/>
      <c r="C323" s="316"/>
      <c r="D323" s="49" t="s">
        <v>379</v>
      </c>
      <c r="E323" s="28">
        <v>4428</v>
      </c>
      <c r="F323" s="31" t="s">
        <v>371</v>
      </c>
      <c r="G323" s="32">
        <v>2024</v>
      </c>
    </row>
    <row r="324" spans="2:7" x14ac:dyDescent="0.2">
      <c r="B324" s="324"/>
      <c r="C324" s="316"/>
      <c r="D324" s="26" t="s">
        <v>436</v>
      </c>
      <c r="E324" s="27">
        <v>2176</v>
      </c>
      <c r="F324" s="31" t="s">
        <v>430</v>
      </c>
      <c r="G324" s="32">
        <v>2024</v>
      </c>
    </row>
    <row r="325" spans="2:7" x14ac:dyDescent="0.2">
      <c r="B325" s="324"/>
      <c r="C325" s="316"/>
      <c r="D325" s="26" t="s">
        <v>301</v>
      </c>
      <c r="E325" s="35">
        <v>78</v>
      </c>
      <c r="F325" s="31" t="s">
        <v>430</v>
      </c>
      <c r="G325" s="32">
        <v>2024</v>
      </c>
    </row>
    <row r="326" spans="2:7" x14ac:dyDescent="0.2">
      <c r="B326" s="324"/>
      <c r="C326" s="316"/>
      <c r="D326" s="49" t="s">
        <v>570</v>
      </c>
      <c r="E326" s="28">
        <v>242</v>
      </c>
      <c r="F326" s="31" t="s">
        <v>554</v>
      </c>
      <c r="G326" s="32">
        <v>2024</v>
      </c>
    </row>
    <row r="327" spans="2:7" x14ac:dyDescent="0.2">
      <c r="B327" s="324"/>
      <c r="C327" s="316"/>
      <c r="D327" s="49" t="s">
        <v>240</v>
      </c>
      <c r="E327" s="28">
        <v>2763</v>
      </c>
      <c r="F327" s="31" t="s">
        <v>761</v>
      </c>
      <c r="G327" s="32">
        <v>2024</v>
      </c>
    </row>
    <row r="328" spans="2:7" x14ac:dyDescent="0.2">
      <c r="B328" s="324"/>
      <c r="C328" s="316"/>
      <c r="D328" s="34" t="s">
        <v>133</v>
      </c>
      <c r="E328" s="28"/>
      <c r="F328" s="31"/>
      <c r="G328" s="32"/>
    </row>
    <row r="329" spans="2:7" ht="19.899999999999999" customHeight="1" thickBot="1" x14ac:dyDescent="0.25">
      <c r="B329" s="332"/>
      <c r="C329" s="316"/>
      <c r="D329" s="241" t="s">
        <v>768</v>
      </c>
      <c r="E329" s="156">
        <v>4000</v>
      </c>
      <c r="F329" s="91" t="s">
        <v>761</v>
      </c>
      <c r="G329" s="98">
        <v>2024</v>
      </c>
    </row>
    <row r="330" spans="2:7" ht="17.45" customHeight="1" thickBot="1" x14ac:dyDescent="0.25">
      <c r="B330" s="325"/>
      <c r="C330" s="129" t="s">
        <v>103</v>
      </c>
      <c r="D330" s="120" t="s">
        <v>151</v>
      </c>
      <c r="E330" s="107">
        <f>E315+E322+E316+E323+E324+E325+E317+E318+E326+E319+E320+E327+E329</f>
        <v>60710</v>
      </c>
      <c r="F330" s="45"/>
      <c r="G330" s="46"/>
    </row>
    <row r="331" spans="2:7" ht="12.75" customHeight="1" x14ac:dyDescent="0.2">
      <c r="B331" s="324">
        <v>17</v>
      </c>
      <c r="C331" s="315" t="s">
        <v>87</v>
      </c>
      <c r="D331" s="85" t="s">
        <v>126</v>
      </c>
      <c r="E331" s="62"/>
      <c r="F331" s="63"/>
      <c r="G331" s="64"/>
    </row>
    <row r="332" spans="2:7" ht="12.75" customHeight="1" x14ac:dyDescent="0.2">
      <c r="B332" s="324"/>
      <c r="C332" s="316"/>
      <c r="D332" s="123" t="s">
        <v>185</v>
      </c>
      <c r="E332" s="24">
        <v>9498</v>
      </c>
      <c r="F332" s="65" t="s">
        <v>179</v>
      </c>
      <c r="G332" s="272">
        <v>2024</v>
      </c>
    </row>
    <row r="333" spans="2:7" ht="12.75" customHeight="1" x14ac:dyDescent="0.2">
      <c r="B333" s="324"/>
      <c r="C333" s="316"/>
      <c r="D333" s="49" t="s">
        <v>465</v>
      </c>
      <c r="E333" s="28">
        <v>1235</v>
      </c>
      <c r="F333" s="31" t="s">
        <v>809</v>
      </c>
      <c r="G333" s="32">
        <v>2024</v>
      </c>
    </row>
    <row r="334" spans="2:7" ht="12.75" customHeight="1" x14ac:dyDescent="0.2">
      <c r="B334" s="324"/>
      <c r="C334" s="316"/>
      <c r="D334" s="50" t="s">
        <v>139</v>
      </c>
      <c r="E334" s="28"/>
      <c r="F334" s="31"/>
      <c r="G334" s="32"/>
    </row>
    <row r="335" spans="2:7" ht="12.75" customHeight="1" x14ac:dyDescent="0.2">
      <c r="B335" s="324"/>
      <c r="C335" s="316"/>
      <c r="D335" s="49" t="s">
        <v>240</v>
      </c>
      <c r="E335" s="28">
        <v>2763</v>
      </c>
      <c r="F335" s="31" t="s">
        <v>809</v>
      </c>
      <c r="G335" s="32">
        <v>2024</v>
      </c>
    </row>
    <row r="336" spans="2:7" ht="12.75" customHeight="1" x14ac:dyDescent="0.2">
      <c r="B336" s="324"/>
      <c r="C336" s="316"/>
      <c r="D336" s="49" t="s">
        <v>863</v>
      </c>
      <c r="E336" s="28">
        <v>2634</v>
      </c>
      <c r="F336" s="31" t="s">
        <v>850</v>
      </c>
      <c r="G336" s="32">
        <v>2024</v>
      </c>
    </row>
    <row r="337" spans="2:7" ht="16.5" customHeight="1" x14ac:dyDescent="0.2">
      <c r="B337" s="324"/>
      <c r="C337" s="316"/>
      <c r="D337" s="50" t="s">
        <v>133</v>
      </c>
      <c r="E337" s="28"/>
      <c r="F337" s="31"/>
      <c r="G337" s="32"/>
    </row>
    <row r="338" spans="2:7" ht="16.5" customHeight="1" x14ac:dyDescent="0.2">
      <c r="B338" s="324"/>
      <c r="C338" s="316"/>
      <c r="D338" s="49" t="s">
        <v>186</v>
      </c>
      <c r="E338" s="28">
        <v>522</v>
      </c>
      <c r="F338" s="31" t="s">
        <v>179</v>
      </c>
      <c r="G338" s="32">
        <v>2024</v>
      </c>
    </row>
    <row r="339" spans="2:7" ht="13.5" customHeight="1" x14ac:dyDescent="0.2">
      <c r="B339" s="324"/>
      <c r="C339" s="316"/>
      <c r="D339" s="49" t="s">
        <v>688</v>
      </c>
      <c r="E339" s="28">
        <v>11413</v>
      </c>
      <c r="F339" s="31" t="s">
        <v>683</v>
      </c>
      <c r="G339" s="32">
        <v>2024</v>
      </c>
    </row>
    <row r="340" spans="2:7" ht="25.5" x14ac:dyDescent="0.2">
      <c r="B340" s="324"/>
      <c r="C340" s="316"/>
      <c r="D340" s="49" t="s">
        <v>864</v>
      </c>
      <c r="E340" s="28">
        <v>25892</v>
      </c>
      <c r="F340" s="31" t="s">
        <v>850</v>
      </c>
      <c r="G340" s="32">
        <v>2024</v>
      </c>
    </row>
    <row r="341" spans="2:7" x14ac:dyDescent="0.2">
      <c r="B341" s="324"/>
      <c r="C341" s="316"/>
      <c r="D341" s="30" t="s">
        <v>140</v>
      </c>
      <c r="E341" s="28"/>
      <c r="F341" s="31"/>
      <c r="G341" s="32"/>
    </row>
    <row r="342" spans="2:7" x14ac:dyDescent="0.2">
      <c r="B342" s="324"/>
      <c r="C342" s="316"/>
      <c r="D342" s="33" t="s">
        <v>230</v>
      </c>
      <c r="E342" s="28">
        <v>3000</v>
      </c>
      <c r="F342" s="31" t="s">
        <v>227</v>
      </c>
      <c r="G342" s="32">
        <v>2024</v>
      </c>
    </row>
    <row r="343" spans="2:7" ht="12.75" customHeight="1" x14ac:dyDescent="0.2">
      <c r="B343" s="324"/>
      <c r="C343" s="316"/>
      <c r="D343" s="33" t="s">
        <v>555</v>
      </c>
      <c r="E343" s="28">
        <v>1938</v>
      </c>
      <c r="F343" s="31" t="s">
        <v>554</v>
      </c>
      <c r="G343" s="32">
        <v>2024</v>
      </c>
    </row>
    <row r="344" spans="2:7" ht="14.45" customHeight="1" x14ac:dyDescent="0.2">
      <c r="B344" s="324"/>
      <c r="C344" s="316"/>
      <c r="D344" s="139" t="s">
        <v>136</v>
      </c>
      <c r="E344" s="37">
        <f>E345</f>
        <v>542</v>
      </c>
      <c r="F344" s="347" t="s">
        <v>127</v>
      </c>
      <c r="G344" s="348"/>
    </row>
    <row r="345" spans="2:7" ht="16.899999999999999" customHeight="1" thickBot="1" x14ac:dyDescent="0.25">
      <c r="B345" s="324"/>
      <c r="C345" s="352"/>
      <c r="D345" s="153" t="s">
        <v>865</v>
      </c>
      <c r="E345" s="142">
        <v>542</v>
      </c>
      <c r="F345" s="93" t="s">
        <v>850</v>
      </c>
      <c r="G345" s="286">
        <v>2024</v>
      </c>
    </row>
    <row r="346" spans="2:7" ht="15" customHeight="1" thickBot="1" x14ac:dyDescent="0.25">
      <c r="B346" s="325"/>
      <c r="C346" s="58" t="s">
        <v>103</v>
      </c>
      <c r="D346" s="94" t="s">
        <v>151</v>
      </c>
      <c r="E346" s="68">
        <f>E332+E338+E342+E343+E339+E333+E335+E336+E340+E344</f>
        <v>59437</v>
      </c>
      <c r="F346" s="69"/>
      <c r="G346" s="287"/>
    </row>
    <row r="347" spans="2:7" ht="12.75" customHeight="1" x14ac:dyDescent="0.2">
      <c r="B347" s="322">
        <v>18</v>
      </c>
      <c r="C347" s="315" t="s">
        <v>13</v>
      </c>
      <c r="D347" s="85" t="s">
        <v>126</v>
      </c>
      <c r="E347" s="62"/>
      <c r="F347" s="63"/>
      <c r="G347" s="64"/>
    </row>
    <row r="348" spans="2:7" ht="15" customHeight="1" x14ac:dyDescent="0.2">
      <c r="B348" s="323"/>
      <c r="C348" s="316"/>
      <c r="D348" s="123" t="s">
        <v>689</v>
      </c>
      <c r="E348" s="24">
        <v>1926</v>
      </c>
      <c r="F348" s="65" t="s">
        <v>683</v>
      </c>
      <c r="G348" s="272">
        <v>2024</v>
      </c>
    </row>
    <row r="349" spans="2:7" ht="15.6" customHeight="1" x14ac:dyDescent="0.2">
      <c r="B349" s="323"/>
      <c r="C349" s="316"/>
      <c r="D349" s="123" t="s">
        <v>690</v>
      </c>
      <c r="E349" s="24">
        <v>4271</v>
      </c>
      <c r="F349" s="65" t="s">
        <v>683</v>
      </c>
      <c r="G349" s="272">
        <v>2024</v>
      </c>
    </row>
    <row r="350" spans="2:7" ht="15.6" customHeight="1" x14ac:dyDescent="0.2">
      <c r="B350" s="323"/>
      <c r="C350" s="316"/>
      <c r="D350" s="123" t="s">
        <v>691</v>
      </c>
      <c r="E350" s="24">
        <v>3045</v>
      </c>
      <c r="F350" s="65" t="s">
        <v>683</v>
      </c>
      <c r="G350" s="272">
        <v>2024</v>
      </c>
    </row>
    <row r="351" spans="2:7" ht="15.6" customHeight="1" x14ac:dyDescent="0.2">
      <c r="B351" s="323"/>
      <c r="C351" s="316"/>
      <c r="D351" s="123" t="s">
        <v>827</v>
      </c>
      <c r="E351" s="24">
        <v>1945</v>
      </c>
      <c r="F351" s="65" t="s">
        <v>809</v>
      </c>
      <c r="G351" s="272">
        <v>2024</v>
      </c>
    </row>
    <row r="352" spans="2:7" ht="15.6" customHeight="1" x14ac:dyDescent="0.2">
      <c r="B352" s="323"/>
      <c r="C352" s="316"/>
      <c r="D352" s="123" t="s">
        <v>828</v>
      </c>
      <c r="E352" s="24">
        <v>13580</v>
      </c>
      <c r="F352" s="65" t="s">
        <v>809</v>
      </c>
      <c r="G352" s="272">
        <v>2024</v>
      </c>
    </row>
    <row r="353" spans="2:7" ht="12" customHeight="1" x14ac:dyDescent="0.2">
      <c r="B353" s="323"/>
      <c r="C353" s="316"/>
      <c r="D353" s="50" t="s">
        <v>139</v>
      </c>
      <c r="E353" s="28"/>
      <c r="F353" s="31"/>
      <c r="G353" s="32"/>
    </row>
    <row r="354" spans="2:7" ht="15.6" customHeight="1" x14ac:dyDescent="0.2">
      <c r="B354" s="323"/>
      <c r="C354" s="316"/>
      <c r="D354" s="49" t="s">
        <v>241</v>
      </c>
      <c r="E354" s="28">
        <v>4428</v>
      </c>
      <c r="F354" s="31" t="s">
        <v>227</v>
      </c>
      <c r="G354" s="32">
        <v>2024</v>
      </c>
    </row>
    <row r="355" spans="2:7" ht="15" customHeight="1" x14ac:dyDescent="0.2">
      <c r="B355" s="323"/>
      <c r="C355" s="316"/>
      <c r="D355" s="49" t="s">
        <v>242</v>
      </c>
      <c r="E355" s="28">
        <v>1644</v>
      </c>
      <c r="F355" s="31" t="s">
        <v>227</v>
      </c>
      <c r="G355" s="32">
        <v>2024</v>
      </c>
    </row>
    <row r="356" spans="2:7" ht="15.6" customHeight="1" x14ac:dyDescent="0.2">
      <c r="B356" s="323"/>
      <c r="C356" s="316"/>
      <c r="D356" s="26" t="s">
        <v>424</v>
      </c>
      <c r="E356" s="27">
        <v>2560</v>
      </c>
      <c r="F356" s="31" t="s">
        <v>610</v>
      </c>
      <c r="G356" s="32">
        <v>2024</v>
      </c>
    </row>
    <row r="357" spans="2:7" ht="15.6" customHeight="1" x14ac:dyDescent="0.2">
      <c r="B357" s="323"/>
      <c r="C357" s="316"/>
      <c r="D357" s="26" t="s">
        <v>269</v>
      </c>
      <c r="E357" s="27">
        <v>1890</v>
      </c>
      <c r="F357" s="31" t="s">
        <v>610</v>
      </c>
      <c r="G357" s="32">
        <v>2024</v>
      </c>
    </row>
    <row r="358" spans="2:7" ht="14.45" customHeight="1" x14ac:dyDescent="0.2">
      <c r="B358" s="323"/>
      <c r="C358" s="316"/>
      <c r="D358" s="26" t="s">
        <v>273</v>
      </c>
      <c r="E358" s="27">
        <v>2763</v>
      </c>
      <c r="F358" s="31" t="s">
        <v>761</v>
      </c>
      <c r="G358" s="32">
        <v>2024</v>
      </c>
    </row>
    <row r="359" spans="2:7" ht="14.45" customHeight="1" x14ac:dyDescent="0.2">
      <c r="B359" s="323"/>
      <c r="C359" s="316"/>
      <c r="D359" s="26" t="s">
        <v>248</v>
      </c>
      <c r="E359" s="27">
        <v>2634</v>
      </c>
      <c r="F359" s="31" t="s">
        <v>850</v>
      </c>
      <c r="G359" s="32">
        <v>2024</v>
      </c>
    </row>
    <row r="360" spans="2:7" ht="12.75" customHeight="1" x14ac:dyDescent="0.2">
      <c r="B360" s="324"/>
      <c r="C360" s="316"/>
      <c r="D360" s="34" t="s">
        <v>133</v>
      </c>
      <c r="E360" s="114"/>
      <c r="F360" s="31"/>
      <c r="G360" s="32"/>
    </row>
    <row r="361" spans="2:7" ht="19.899999999999999" customHeight="1" x14ac:dyDescent="0.2">
      <c r="B361" s="324"/>
      <c r="C361" s="316"/>
      <c r="D361" s="26" t="s">
        <v>693</v>
      </c>
      <c r="E361" s="27">
        <v>30000</v>
      </c>
      <c r="F361" s="31" t="s">
        <v>683</v>
      </c>
      <c r="G361" s="32">
        <v>2024</v>
      </c>
    </row>
    <row r="362" spans="2:7" ht="14.45" customHeight="1" x14ac:dyDescent="0.2">
      <c r="B362" s="324"/>
      <c r="C362" s="316"/>
      <c r="D362" s="33" t="s">
        <v>692</v>
      </c>
      <c r="E362" s="28">
        <v>1738</v>
      </c>
      <c r="F362" s="31" t="s">
        <v>683</v>
      </c>
      <c r="G362" s="32">
        <v>2024</v>
      </c>
    </row>
    <row r="363" spans="2:7" ht="17.45" customHeight="1" x14ac:dyDescent="0.2">
      <c r="B363" s="324"/>
      <c r="C363" s="316"/>
      <c r="D363" s="33" t="s">
        <v>426</v>
      </c>
      <c r="E363" s="28" t="s">
        <v>170</v>
      </c>
      <c r="F363" s="31"/>
      <c r="G363" s="32"/>
    </row>
    <row r="364" spans="2:7" ht="12.75" customHeight="1" x14ac:dyDescent="0.2">
      <c r="B364" s="324"/>
      <c r="C364" s="316"/>
      <c r="D364" s="30" t="s">
        <v>140</v>
      </c>
      <c r="E364" s="28"/>
      <c r="F364" s="41"/>
      <c r="G364" s="32"/>
    </row>
    <row r="365" spans="2:7" ht="13.5" customHeight="1" x14ac:dyDescent="0.2">
      <c r="B365" s="324"/>
      <c r="C365" s="316"/>
      <c r="D365" s="33" t="s">
        <v>306</v>
      </c>
      <c r="E365" s="28">
        <v>3000</v>
      </c>
      <c r="F365" s="31" t="s">
        <v>297</v>
      </c>
      <c r="G365" s="32">
        <v>2024</v>
      </c>
    </row>
    <row r="366" spans="2:7" ht="13.5" customHeight="1" x14ac:dyDescent="0.2">
      <c r="B366" s="324"/>
      <c r="C366" s="316"/>
      <c r="D366" s="26" t="s">
        <v>437</v>
      </c>
      <c r="E366" s="27">
        <v>2434</v>
      </c>
      <c r="F366" s="31" t="s">
        <v>430</v>
      </c>
      <c r="G366" s="32">
        <v>2024</v>
      </c>
    </row>
    <row r="367" spans="2:7" ht="15" customHeight="1" x14ac:dyDescent="0.25">
      <c r="B367" s="324"/>
      <c r="C367" s="316"/>
      <c r="D367" s="36" t="s">
        <v>136</v>
      </c>
      <c r="E367" s="37">
        <f>E368+E369+E370+E371</f>
        <v>23400</v>
      </c>
      <c r="F367" s="343" t="s">
        <v>127</v>
      </c>
      <c r="G367" s="344"/>
    </row>
    <row r="368" spans="2:7" ht="27" customHeight="1" x14ac:dyDescent="0.2">
      <c r="B368" s="324"/>
      <c r="C368" s="316"/>
      <c r="D368" s="39" t="s">
        <v>178</v>
      </c>
      <c r="E368" s="40">
        <v>17280</v>
      </c>
      <c r="F368" s="75" t="s">
        <v>179</v>
      </c>
      <c r="G368" s="274">
        <v>2024</v>
      </c>
    </row>
    <row r="369" spans="2:7" ht="15" customHeight="1" x14ac:dyDescent="0.2">
      <c r="B369" s="324"/>
      <c r="C369" s="316"/>
      <c r="D369" s="39" t="s">
        <v>307</v>
      </c>
      <c r="E369" s="40">
        <v>4801</v>
      </c>
      <c r="F369" s="75" t="s">
        <v>297</v>
      </c>
      <c r="G369" s="274">
        <v>2024</v>
      </c>
    </row>
    <row r="370" spans="2:7" ht="15" customHeight="1" x14ac:dyDescent="0.2">
      <c r="B370" s="324"/>
      <c r="C370" s="316"/>
      <c r="D370" s="72" t="s">
        <v>508</v>
      </c>
      <c r="E370" s="154">
        <v>527</v>
      </c>
      <c r="F370" s="75" t="s">
        <v>497</v>
      </c>
      <c r="G370" s="274">
        <v>2024</v>
      </c>
    </row>
    <row r="371" spans="2:7" ht="15" customHeight="1" thickBot="1" x14ac:dyDescent="0.25">
      <c r="B371" s="324"/>
      <c r="C371" s="316"/>
      <c r="D371" s="140" t="s">
        <v>294</v>
      </c>
      <c r="E371" s="155">
        <v>792</v>
      </c>
      <c r="F371" s="75" t="s">
        <v>554</v>
      </c>
      <c r="G371" s="274">
        <v>2024</v>
      </c>
    </row>
    <row r="372" spans="2:7" ht="13.5" thickBot="1" x14ac:dyDescent="0.25">
      <c r="B372" s="325"/>
      <c r="C372" s="129" t="s">
        <v>103</v>
      </c>
      <c r="D372" s="120" t="s">
        <v>151</v>
      </c>
      <c r="E372" s="107">
        <f>E354+E355+E365+E367+E366+E356+E357+E348+E349+E350+E361+E362+E358+E351+E352+E359</f>
        <v>101258</v>
      </c>
      <c r="F372" s="45"/>
      <c r="G372" s="46"/>
    </row>
    <row r="373" spans="2:7" ht="12.75" customHeight="1" x14ac:dyDescent="0.2">
      <c r="B373" s="323">
        <v>19</v>
      </c>
      <c r="C373" s="315" t="s">
        <v>14</v>
      </c>
      <c r="D373" s="85" t="s">
        <v>126</v>
      </c>
      <c r="E373" s="62"/>
      <c r="F373" s="63"/>
      <c r="G373" s="64"/>
    </row>
    <row r="374" spans="2:7" ht="12.75" customHeight="1" x14ac:dyDescent="0.2">
      <c r="B374" s="323"/>
      <c r="C374" s="316"/>
      <c r="D374" s="123" t="s">
        <v>308</v>
      </c>
      <c r="E374" s="24">
        <v>24484</v>
      </c>
      <c r="F374" s="65" t="s">
        <v>297</v>
      </c>
      <c r="G374" s="272">
        <v>2024</v>
      </c>
    </row>
    <row r="375" spans="2:7" ht="12.75" customHeight="1" x14ac:dyDescent="0.2">
      <c r="B375" s="323"/>
      <c r="C375" s="316"/>
      <c r="D375" s="123" t="s">
        <v>380</v>
      </c>
      <c r="E375" s="24">
        <v>1788</v>
      </c>
      <c r="F375" s="65" t="s">
        <v>371</v>
      </c>
      <c r="G375" s="272">
        <v>2024</v>
      </c>
    </row>
    <row r="376" spans="2:7" ht="12.75" customHeight="1" x14ac:dyDescent="0.2">
      <c r="B376" s="323"/>
      <c r="C376" s="316"/>
      <c r="D376" s="123" t="s">
        <v>381</v>
      </c>
      <c r="E376" s="24">
        <v>3516</v>
      </c>
      <c r="F376" s="65" t="s">
        <v>371</v>
      </c>
      <c r="G376" s="272">
        <v>2024</v>
      </c>
    </row>
    <row r="377" spans="2:7" ht="12.75" customHeight="1" x14ac:dyDescent="0.2">
      <c r="B377" s="323"/>
      <c r="C377" s="316"/>
      <c r="D377" s="26" t="s">
        <v>438</v>
      </c>
      <c r="E377" s="27">
        <v>21184</v>
      </c>
      <c r="F377" s="65" t="s">
        <v>430</v>
      </c>
      <c r="G377" s="272">
        <v>2024</v>
      </c>
    </row>
    <row r="378" spans="2:7" ht="12.75" customHeight="1" x14ac:dyDescent="0.2">
      <c r="B378" s="323"/>
      <c r="C378" s="316"/>
      <c r="D378" s="123" t="s">
        <v>580</v>
      </c>
      <c r="E378" s="24">
        <v>4047</v>
      </c>
      <c r="F378" s="65" t="s">
        <v>683</v>
      </c>
      <c r="G378" s="272">
        <v>2024</v>
      </c>
    </row>
    <row r="379" spans="2:7" ht="12.75" customHeight="1" x14ac:dyDescent="0.2">
      <c r="B379" s="323"/>
      <c r="C379" s="316"/>
      <c r="D379" s="49" t="s">
        <v>342</v>
      </c>
      <c r="E379" s="28">
        <v>4465</v>
      </c>
      <c r="F379" s="31" t="s">
        <v>809</v>
      </c>
      <c r="G379" s="32">
        <v>2024</v>
      </c>
    </row>
    <row r="380" spans="2:7" ht="12.75" customHeight="1" x14ac:dyDescent="0.2">
      <c r="B380" s="323"/>
      <c r="C380" s="316"/>
      <c r="D380" s="50" t="s">
        <v>139</v>
      </c>
      <c r="E380" s="28"/>
      <c r="F380" s="31"/>
      <c r="G380" s="32"/>
    </row>
    <row r="381" spans="2:7" ht="12.75" customHeight="1" x14ac:dyDescent="0.2">
      <c r="B381" s="323"/>
      <c r="C381" s="316"/>
      <c r="D381" s="49" t="s">
        <v>309</v>
      </c>
      <c r="E381" s="28">
        <v>1860</v>
      </c>
      <c r="F381" s="31" t="s">
        <v>297</v>
      </c>
      <c r="G381" s="32">
        <v>2024</v>
      </c>
    </row>
    <row r="382" spans="2:7" ht="12.75" customHeight="1" x14ac:dyDescent="0.2">
      <c r="B382" s="323"/>
      <c r="C382" s="316"/>
      <c r="D382" s="50" t="s">
        <v>133</v>
      </c>
      <c r="E382" s="28"/>
      <c r="F382" s="31"/>
      <c r="G382" s="32"/>
    </row>
    <row r="383" spans="2:7" ht="12.75" customHeight="1" thickBot="1" x14ac:dyDescent="0.25">
      <c r="B383" s="323"/>
      <c r="C383" s="316"/>
      <c r="D383" s="241" t="s">
        <v>439</v>
      </c>
      <c r="E383" s="198">
        <v>1266</v>
      </c>
      <c r="F383" s="91" t="s">
        <v>430</v>
      </c>
      <c r="G383" s="98">
        <v>2024</v>
      </c>
    </row>
    <row r="384" spans="2:7" ht="13.5" thickBot="1" x14ac:dyDescent="0.25">
      <c r="B384" s="332"/>
      <c r="C384" s="58" t="s">
        <v>103</v>
      </c>
      <c r="D384" s="106" t="s">
        <v>151</v>
      </c>
      <c r="E384" s="107">
        <f>E374+E381+E375+E376+E377+E383+E378+E379</f>
        <v>62610</v>
      </c>
      <c r="F384" s="45"/>
      <c r="G384" s="46"/>
    </row>
    <row r="385" spans="2:7" ht="12.75" customHeight="1" x14ac:dyDescent="0.2">
      <c r="B385" s="322">
        <v>20</v>
      </c>
      <c r="C385" s="315" t="s">
        <v>15</v>
      </c>
      <c r="D385" s="85" t="s">
        <v>126</v>
      </c>
      <c r="E385" s="62"/>
      <c r="F385" s="63"/>
      <c r="G385" s="64"/>
    </row>
    <row r="386" spans="2:7" ht="12.75" customHeight="1" x14ac:dyDescent="0.2">
      <c r="B386" s="323"/>
      <c r="C386" s="316"/>
      <c r="D386" s="123" t="s">
        <v>176</v>
      </c>
      <c r="E386" s="24">
        <v>27306</v>
      </c>
      <c r="F386" s="65" t="s">
        <v>297</v>
      </c>
      <c r="G386" s="272">
        <v>2024</v>
      </c>
    </row>
    <row r="387" spans="2:7" ht="12.75" customHeight="1" x14ac:dyDescent="0.2">
      <c r="B387" s="323"/>
      <c r="C387" s="316"/>
      <c r="D387" s="50" t="s">
        <v>133</v>
      </c>
      <c r="E387" s="28"/>
      <c r="F387" s="31"/>
      <c r="G387" s="32"/>
    </row>
    <row r="388" spans="2:7" ht="12.75" customHeight="1" x14ac:dyDescent="0.2">
      <c r="B388" s="323"/>
      <c r="C388" s="316"/>
      <c r="D388" s="123" t="s">
        <v>200</v>
      </c>
      <c r="E388" s="24">
        <v>540</v>
      </c>
      <c r="F388" s="31" t="s">
        <v>297</v>
      </c>
      <c r="G388" s="32">
        <v>2024</v>
      </c>
    </row>
    <row r="389" spans="2:7" x14ac:dyDescent="0.2">
      <c r="B389" s="324"/>
      <c r="C389" s="316"/>
      <c r="D389" s="123" t="s">
        <v>829</v>
      </c>
      <c r="E389" s="24">
        <v>16782</v>
      </c>
      <c r="F389" s="31" t="s">
        <v>809</v>
      </c>
      <c r="G389" s="32">
        <v>2024</v>
      </c>
    </row>
    <row r="390" spans="2:7" ht="13.5" x14ac:dyDescent="0.25">
      <c r="B390" s="324"/>
      <c r="C390" s="316"/>
      <c r="D390" s="36" t="s">
        <v>145</v>
      </c>
      <c r="E390" s="37">
        <f>E391</f>
        <v>3565</v>
      </c>
      <c r="F390" s="343" t="s">
        <v>127</v>
      </c>
      <c r="G390" s="344"/>
    </row>
    <row r="391" spans="2:7" ht="13.5" thickBot="1" x14ac:dyDescent="0.25">
      <c r="B391" s="324"/>
      <c r="C391" s="316"/>
      <c r="D391" s="80" t="s">
        <v>490</v>
      </c>
      <c r="E391" s="156">
        <v>3565</v>
      </c>
      <c r="F391" s="75" t="s">
        <v>610</v>
      </c>
      <c r="G391" s="274">
        <v>2024</v>
      </c>
    </row>
    <row r="392" spans="2:7" ht="13.5" thickBot="1" x14ac:dyDescent="0.25">
      <c r="B392" s="325"/>
      <c r="C392" s="58" t="s">
        <v>103</v>
      </c>
      <c r="D392" s="106" t="s">
        <v>151</v>
      </c>
      <c r="E392" s="107">
        <f>E386+E388+E390+E389</f>
        <v>48193</v>
      </c>
      <c r="F392" s="45"/>
      <c r="G392" s="46"/>
    </row>
    <row r="393" spans="2:7" ht="12.75" customHeight="1" x14ac:dyDescent="0.2">
      <c r="B393" s="338">
        <v>21</v>
      </c>
      <c r="C393" s="315" t="s">
        <v>76</v>
      </c>
      <c r="D393" s="85" t="s">
        <v>126</v>
      </c>
      <c r="E393" s="62"/>
      <c r="F393" s="63"/>
      <c r="G393" s="64"/>
    </row>
    <row r="394" spans="2:7" ht="12.75" customHeight="1" x14ac:dyDescent="0.2">
      <c r="B394" s="317"/>
      <c r="C394" s="316"/>
      <c r="D394" s="123" t="s">
        <v>243</v>
      </c>
      <c r="E394" s="24">
        <v>5455</v>
      </c>
      <c r="F394" s="65" t="s">
        <v>227</v>
      </c>
      <c r="G394" s="272">
        <v>2024</v>
      </c>
    </row>
    <row r="395" spans="2:7" ht="12.75" customHeight="1" x14ac:dyDescent="0.2">
      <c r="B395" s="317"/>
      <c r="C395" s="316"/>
      <c r="D395" s="123" t="s">
        <v>310</v>
      </c>
      <c r="E395" s="24">
        <v>5180</v>
      </c>
      <c r="F395" s="65" t="s">
        <v>297</v>
      </c>
      <c r="G395" s="272">
        <v>2024</v>
      </c>
    </row>
    <row r="396" spans="2:7" ht="12.75" customHeight="1" x14ac:dyDescent="0.2">
      <c r="B396" s="317"/>
      <c r="C396" s="316"/>
      <c r="D396" s="123" t="s">
        <v>866</v>
      </c>
      <c r="E396" s="24">
        <v>18761</v>
      </c>
      <c r="F396" s="65" t="s">
        <v>850</v>
      </c>
      <c r="G396" s="272">
        <v>2024</v>
      </c>
    </row>
    <row r="397" spans="2:7" ht="15" customHeight="1" x14ac:dyDescent="0.2">
      <c r="B397" s="317"/>
      <c r="C397" s="316"/>
      <c r="D397" s="126" t="s">
        <v>139</v>
      </c>
      <c r="E397" s="28"/>
      <c r="F397" s="31"/>
      <c r="G397" s="32"/>
    </row>
    <row r="398" spans="2:7" ht="12.75" customHeight="1" x14ac:dyDescent="0.2">
      <c r="B398" s="317"/>
      <c r="C398" s="316"/>
      <c r="D398" s="26" t="s">
        <v>509</v>
      </c>
      <c r="E398" s="27">
        <v>3814</v>
      </c>
      <c r="F398" s="31" t="s">
        <v>497</v>
      </c>
      <c r="G398" s="32">
        <v>2024</v>
      </c>
    </row>
    <row r="399" spans="2:7" ht="12.75" customHeight="1" x14ac:dyDescent="0.2">
      <c r="B399" s="317"/>
      <c r="C399" s="316"/>
      <c r="D399" s="26" t="s">
        <v>769</v>
      </c>
      <c r="E399" s="27">
        <v>3249</v>
      </c>
      <c r="F399" s="31" t="s">
        <v>761</v>
      </c>
      <c r="G399" s="32">
        <v>2024</v>
      </c>
    </row>
    <row r="400" spans="2:7" ht="12.75" customHeight="1" x14ac:dyDescent="0.2">
      <c r="B400" s="317"/>
      <c r="C400" s="316"/>
      <c r="D400" s="49" t="s">
        <v>220</v>
      </c>
      <c r="E400" s="28">
        <v>2556</v>
      </c>
      <c r="F400" s="31" t="s">
        <v>761</v>
      </c>
      <c r="G400" s="32">
        <v>2024</v>
      </c>
    </row>
    <row r="401" spans="2:7" ht="12.75" customHeight="1" x14ac:dyDescent="0.2">
      <c r="B401" s="317"/>
      <c r="C401" s="316"/>
      <c r="D401" s="50" t="s">
        <v>133</v>
      </c>
      <c r="E401" s="28"/>
      <c r="F401" s="31"/>
      <c r="G401" s="32"/>
    </row>
    <row r="402" spans="2:7" ht="12.75" customHeight="1" x14ac:dyDescent="0.2">
      <c r="B402" s="317"/>
      <c r="C402" s="316"/>
      <c r="D402" s="49" t="s">
        <v>244</v>
      </c>
      <c r="E402" s="28">
        <v>9685</v>
      </c>
      <c r="F402" s="31" t="s">
        <v>227</v>
      </c>
      <c r="G402" s="32">
        <v>2024</v>
      </c>
    </row>
    <row r="403" spans="2:7" ht="12.75" customHeight="1" x14ac:dyDescent="0.2">
      <c r="B403" s="317"/>
      <c r="C403" s="316"/>
      <c r="D403" s="49" t="s">
        <v>831</v>
      </c>
      <c r="E403" s="28">
        <v>597</v>
      </c>
      <c r="F403" s="31" t="s">
        <v>850</v>
      </c>
      <c r="G403" s="32">
        <v>2024</v>
      </c>
    </row>
    <row r="404" spans="2:7" ht="13.5" customHeight="1" x14ac:dyDescent="0.2">
      <c r="B404" s="317"/>
      <c r="C404" s="316"/>
      <c r="D404" s="30" t="s">
        <v>140</v>
      </c>
      <c r="E404" s="28"/>
      <c r="F404" s="31"/>
      <c r="G404" s="32"/>
    </row>
    <row r="405" spans="2:7" ht="12" customHeight="1" x14ac:dyDescent="0.2">
      <c r="B405" s="317"/>
      <c r="C405" s="316"/>
      <c r="D405" s="33" t="s">
        <v>182</v>
      </c>
      <c r="E405" s="28">
        <v>2000</v>
      </c>
      <c r="F405" s="31" t="s">
        <v>179</v>
      </c>
      <c r="G405" s="32">
        <v>2024</v>
      </c>
    </row>
    <row r="406" spans="2:7" ht="12" customHeight="1" x14ac:dyDescent="0.2">
      <c r="B406" s="317"/>
      <c r="C406" s="316"/>
      <c r="D406" s="33" t="s">
        <v>230</v>
      </c>
      <c r="E406" s="28">
        <v>3000</v>
      </c>
      <c r="F406" s="31" t="s">
        <v>297</v>
      </c>
      <c r="G406" s="32">
        <v>2024</v>
      </c>
    </row>
    <row r="407" spans="2:7" ht="28.9" customHeight="1" x14ac:dyDescent="0.2">
      <c r="B407" s="317"/>
      <c r="C407" s="316"/>
      <c r="D407" s="26" t="s">
        <v>624</v>
      </c>
      <c r="E407" s="27">
        <v>5000</v>
      </c>
      <c r="F407" s="31" t="s">
        <v>610</v>
      </c>
      <c r="G407" s="32">
        <v>2024</v>
      </c>
    </row>
    <row r="408" spans="2:7" s="13" customFormat="1" ht="12" customHeight="1" x14ac:dyDescent="0.25">
      <c r="B408" s="317"/>
      <c r="C408" s="316"/>
      <c r="D408" s="36" t="s">
        <v>144</v>
      </c>
      <c r="E408" s="37">
        <f>E409+E410</f>
        <v>5307</v>
      </c>
      <c r="F408" s="343" t="s">
        <v>127</v>
      </c>
      <c r="G408" s="344"/>
    </row>
    <row r="409" spans="2:7" s="13" customFormat="1" ht="12" customHeight="1" x14ac:dyDescent="0.25">
      <c r="B409" s="317"/>
      <c r="C409" s="316"/>
      <c r="D409" s="72" t="s">
        <v>510</v>
      </c>
      <c r="E409" s="154">
        <v>307</v>
      </c>
      <c r="F409" s="75" t="s">
        <v>497</v>
      </c>
      <c r="G409" s="274">
        <v>2024</v>
      </c>
    </row>
    <row r="410" spans="2:7" s="13" customFormat="1" ht="12" customHeight="1" thickBot="1" x14ac:dyDescent="0.3">
      <c r="B410" s="317"/>
      <c r="C410" s="316"/>
      <c r="D410" s="80" t="s">
        <v>694</v>
      </c>
      <c r="E410" s="40">
        <v>5000</v>
      </c>
      <c r="F410" s="75" t="s">
        <v>683</v>
      </c>
      <c r="G410" s="274">
        <v>2024</v>
      </c>
    </row>
    <row r="411" spans="2:7" ht="13.5" thickBot="1" x14ac:dyDescent="0.25">
      <c r="B411" s="318"/>
      <c r="C411" s="58" t="s">
        <v>103</v>
      </c>
      <c r="D411" s="106" t="s">
        <v>151</v>
      </c>
      <c r="E411" s="107">
        <f>E394+E395+E402+E405+E406+E398+E408+E407+E399+E400+E396+E403</f>
        <v>64604</v>
      </c>
      <c r="F411" s="45"/>
      <c r="G411" s="46"/>
    </row>
    <row r="412" spans="2:7" ht="13.5" customHeight="1" x14ac:dyDescent="0.2">
      <c r="B412" s="322">
        <v>22</v>
      </c>
      <c r="C412" s="333" t="s">
        <v>16</v>
      </c>
      <c r="D412" s="85"/>
      <c r="E412" s="136"/>
      <c r="F412" s="137"/>
      <c r="G412" s="282"/>
    </row>
    <row r="413" spans="2:7" ht="13.5" customHeight="1" x14ac:dyDescent="0.2">
      <c r="B413" s="323"/>
      <c r="C413" s="334"/>
      <c r="D413" s="126" t="s">
        <v>139</v>
      </c>
      <c r="E413" s="159"/>
      <c r="F413" s="157"/>
      <c r="G413" s="288"/>
    </row>
    <row r="414" spans="2:7" ht="13.5" customHeight="1" x14ac:dyDescent="0.2">
      <c r="B414" s="323"/>
      <c r="C414" s="334"/>
      <c r="D414" s="123" t="s">
        <v>220</v>
      </c>
      <c r="E414" s="146">
        <v>1899</v>
      </c>
      <c r="F414" s="158" t="s">
        <v>371</v>
      </c>
      <c r="G414" s="288">
        <v>2024</v>
      </c>
    </row>
    <row r="415" spans="2:7" ht="13.5" customHeight="1" x14ac:dyDescent="0.2">
      <c r="B415" s="323"/>
      <c r="C415" s="334"/>
      <c r="D415" s="123" t="s">
        <v>249</v>
      </c>
      <c r="E415" s="146">
        <v>1950</v>
      </c>
      <c r="F415" s="158" t="s">
        <v>371</v>
      </c>
      <c r="G415" s="288">
        <v>2024</v>
      </c>
    </row>
    <row r="416" spans="2:7" ht="13.5" customHeight="1" x14ac:dyDescent="0.2">
      <c r="B416" s="323"/>
      <c r="C416" s="334"/>
      <c r="D416" s="79" t="s">
        <v>440</v>
      </c>
      <c r="E416" s="27">
        <v>1860</v>
      </c>
      <c r="F416" s="158" t="s">
        <v>430</v>
      </c>
      <c r="G416" s="288">
        <v>2024</v>
      </c>
    </row>
    <row r="417" spans="2:7" ht="13.5" customHeight="1" x14ac:dyDescent="0.2">
      <c r="B417" s="323"/>
      <c r="C417" s="334"/>
      <c r="D417" s="26" t="s">
        <v>403</v>
      </c>
      <c r="E417" s="28">
        <v>78</v>
      </c>
      <c r="F417" s="31" t="s">
        <v>554</v>
      </c>
      <c r="G417" s="32">
        <v>2024</v>
      </c>
    </row>
    <row r="418" spans="2:7" ht="13.5" customHeight="1" x14ac:dyDescent="0.2">
      <c r="B418" s="323"/>
      <c r="C418" s="334"/>
      <c r="D418" s="126" t="s">
        <v>133</v>
      </c>
      <c r="E418" s="28"/>
      <c r="F418" s="31"/>
      <c r="G418" s="32"/>
    </row>
    <row r="419" spans="2:7" ht="26.45" customHeight="1" x14ac:dyDescent="0.2">
      <c r="B419" s="323"/>
      <c r="C419" s="334"/>
      <c r="D419" s="123" t="s">
        <v>245</v>
      </c>
      <c r="E419" s="28">
        <v>4000</v>
      </c>
      <c r="F419" s="31" t="s">
        <v>227</v>
      </c>
      <c r="G419" s="32">
        <v>2024</v>
      </c>
    </row>
    <row r="420" spans="2:7" ht="26.45" customHeight="1" x14ac:dyDescent="0.2">
      <c r="B420" s="323"/>
      <c r="C420" s="334"/>
      <c r="D420" s="123" t="s">
        <v>625</v>
      </c>
      <c r="E420" s="24">
        <v>7000</v>
      </c>
      <c r="F420" s="65" t="s">
        <v>610</v>
      </c>
      <c r="G420" s="272">
        <v>2024</v>
      </c>
    </row>
    <row r="421" spans="2:7" x14ac:dyDescent="0.2">
      <c r="B421" s="324"/>
      <c r="C421" s="334"/>
      <c r="D421" s="141" t="s">
        <v>140</v>
      </c>
      <c r="E421" s="24"/>
      <c r="F421" s="65"/>
      <c r="G421" s="272"/>
    </row>
    <row r="422" spans="2:7" ht="25.5" x14ac:dyDescent="0.2">
      <c r="B422" s="324"/>
      <c r="C422" s="334"/>
      <c r="D422" s="23" t="s">
        <v>349</v>
      </c>
      <c r="E422" s="24">
        <v>3000</v>
      </c>
      <c r="F422" s="65" t="s">
        <v>371</v>
      </c>
      <c r="G422" s="289">
        <v>2024</v>
      </c>
    </row>
    <row r="423" spans="2:7" ht="12.75" customHeight="1" x14ac:dyDescent="0.2">
      <c r="B423" s="324"/>
      <c r="C423" s="334"/>
      <c r="D423" s="52" t="s">
        <v>626</v>
      </c>
      <c r="E423" s="28">
        <v>4000</v>
      </c>
      <c r="F423" s="41" t="s">
        <v>610</v>
      </c>
      <c r="G423" s="280">
        <v>2024</v>
      </c>
    </row>
    <row r="424" spans="2:7" s="12" customFormat="1" ht="12.75" customHeight="1" x14ac:dyDescent="0.25">
      <c r="B424" s="324"/>
      <c r="C424" s="334"/>
      <c r="D424" s="53" t="s">
        <v>146</v>
      </c>
      <c r="E424" s="160">
        <f>E425</f>
        <v>540</v>
      </c>
      <c r="F424" s="347" t="s">
        <v>127</v>
      </c>
      <c r="G424" s="348"/>
    </row>
    <row r="425" spans="2:7" s="12" customFormat="1" ht="12.75" customHeight="1" thickBot="1" x14ac:dyDescent="0.25">
      <c r="B425" s="324"/>
      <c r="C425" s="334"/>
      <c r="D425" s="128" t="s">
        <v>187</v>
      </c>
      <c r="E425" s="37">
        <v>540</v>
      </c>
      <c r="F425" s="41" t="s">
        <v>371</v>
      </c>
      <c r="G425" s="268">
        <v>2024</v>
      </c>
    </row>
    <row r="426" spans="2:7" ht="13.5" thickBot="1" x14ac:dyDescent="0.25">
      <c r="B426" s="325"/>
      <c r="C426" s="58" t="s">
        <v>103</v>
      </c>
      <c r="D426" s="106" t="s">
        <v>151</v>
      </c>
      <c r="E426" s="107">
        <f>E419+E414+E415+E422+E424+E416+E417+E420+E423</f>
        <v>24327</v>
      </c>
      <c r="F426" s="45"/>
      <c r="G426" s="46"/>
    </row>
    <row r="427" spans="2:7" x14ac:dyDescent="0.2">
      <c r="B427" s="323">
        <v>23</v>
      </c>
      <c r="C427" s="315" t="s">
        <v>17</v>
      </c>
      <c r="D427" s="85" t="s">
        <v>126</v>
      </c>
      <c r="E427" s="62"/>
      <c r="F427" s="63"/>
      <c r="G427" s="64"/>
    </row>
    <row r="428" spans="2:7" x14ac:dyDescent="0.2">
      <c r="B428" s="323"/>
      <c r="C428" s="316"/>
      <c r="D428" s="26" t="s">
        <v>514</v>
      </c>
      <c r="E428" s="27">
        <v>34221</v>
      </c>
      <c r="F428" s="65" t="s">
        <v>497</v>
      </c>
      <c r="G428" s="272">
        <v>2024</v>
      </c>
    </row>
    <row r="429" spans="2:7" x14ac:dyDescent="0.2">
      <c r="B429" s="323"/>
      <c r="C429" s="316"/>
      <c r="D429" s="23" t="s">
        <v>238</v>
      </c>
      <c r="E429" s="110">
        <v>11993</v>
      </c>
      <c r="F429" s="65" t="s">
        <v>809</v>
      </c>
      <c r="G429" s="272">
        <v>2024</v>
      </c>
    </row>
    <row r="430" spans="2:7" x14ac:dyDescent="0.2">
      <c r="B430" s="323"/>
      <c r="C430" s="316"/>
      <c r="D430" s="23" t="s">
        <v>281</v>
      </c>
      <c r="E430" s="110">
        <v>11778</v>
      </c>
      <c r="F430" s="65" t="s">
        <v>809</v>
      </c>
      <c r="G430" s="272">
        <v>2024</v>
      </c>
    </row>
    <row r="431" spans="2:7" x14ac:dyDescent="0.2">
      <c r="B431" s="323"/>
      <c r="C431" s="316"/>
      <c r="D431" s="126" t="s">
        <v>133</v>
      </c>
      <c r="E431" s="24"/>
      <c r="F431" s="65"/>
      <c r="G431" s="272"/>
    </row>
    <row r="432" spans="2:7" x14ac:dyDescent="0.2">
      <c r="B432" s="323"/>
      <c r="C432" s="316"/>
      <c r="D432" s="123" t="s">
        <v>190</v>
      </c>
      <c r="E432" s="24">
        <v>13490</v>
      </c>
      <c r="F432" s="65" t="s">
        <v>179</v>
      </c>
      <c r="G432" s="272">
        <v>2024</v>
      </c>
    </row>
    <row r="433" spans="2:7" ht="25.5" x14ac:dyDescent="0.2">
      <c r="B433" s="323"/>
      <c r="C433" s="316"/>
      <c r="D433" s="123" t="s">
        <v>315</v>
      </c>
      <c r="E433" s="24">
        <v>5000</v>
      </c>
      <c r="F433" s="65" t="s">
        <v>297</v>
      </c>
      <c r="G433" s="272">
        <v>2024</v>
      </c>
    </row>
    <row r="434" spans="2:7" x14ac:dyDescent="0.2">
      <c r="B434" s="323"/>
      <c r="C434" s="316"/>
      <c r="D434" s="123" t="s">
        <v>551</v>
      </c>
      <c r="E434" s="24">
        <v>25000</v>
      </c>
      <c r="F434" s="65"/>
      <c r="G434" s="272">
        <v>2024</v>
      </c>
    </row>
    <row r="435" spans="2:7" x14ac:dyDescent="0.2">
      <c r="B435" s="323"/>
      <c r="C435" s="316"/>
      <c r="D435" s="49" t="s">
        <v>552</v>
      </c>
      <c r="E435" s="24">
        <v>30000</v>
      </c>
      <c r="F435" s="65"/>
      <c r="G435" s="272">
        <v>2024</v>
      </c>
    </row>
    <row r="436" spans="2:7" ht="13.5" x14ac:dyDescent="0.25">
      <c r="B436" s="323"/>
      <c r="C436" s="316"/>
      <c r="D436" s="53" t="s">
        <v>146</v>
      </c>
      <c r="E436" s="102">
        <f>E437</f>
        <v>540</v>
      </c>
      <c r="F436" s="347" t="s">
        <v>127</v>
      </c>
      <c r="G436" s="348"/>
    </row>
    <row r="437" spans="2:7" ht="13.5" thickBot="1" x14ac:dyDescent="0.25">
      <c r="B437" s="323"/>
      <c r="C437" s="316"/>
      <c r="D437" s="103" t="s">
        <v>187</v>
      </c>
      <c r="E437" s="104">
        <v>540</v>
      </c>
      <c r="F437" s="161" t="s">
        <v>297</v>
      </c>
      <c r="G437" s="278">
        <v>2024</v>
      </c>
    </row>
    <row r="438" spans="2:7" ht="17.45" customHeight="1" thickBot="1" x14ac:dyDescent="0.25">
      <c r="B438" s="332"/>
      <c r="C438" s="129" t="s">
        <v>103</v>
      </c>
      <c r="D438" s="106" t="s">
        <v>151</v>
      </c>
      <c r="E438" s="107">
        <f>E432+E433+E436+E428+E429+E430</f>
        <v>77022</v>
      </c>
      <c r="F438" s="45"/>
      <c r="G438" s="46"/>
    </row>
    <row r="439" spans="2:7" x14ac:dyDescent="0.2">
      <c r="B439" s="322">
        <v>24</v>
      </c>
      <c r="C439" s="315" t="s">
        <v>18</v>
      </c>
      <c r="D439" s="85" t="s">
        <v>126</v>
      </c>
      <c r="E439" s="136"/>
      <c r="F439" s="137"/>
      <c r="G439" s="282"/>
    </row>
    <row r="440" spans="2:7" x14ac:dyDescent="0.2">
      <c r="B440" s="317"/>
      <c r="C440" s="316"/>
      <c r="D440" s="123" t="s">
        <v>770</v>
      </c>
      <c r="E440" s="146">
        <v>2024</v>
      </c>
      <c r="F440" s="158" t="s">
        <v>761</v>
      </c>
      <c r="G440" s="288">
        <v>2024</v>
      </c>
    </row>
    <row r="441" spans="2:7" x14ac:dyDescent="0.2">
      <c r="B441" s="317"/>
      <c r="C441" s="316"/>
      <c r="D441" s="26" t="s">
        <v>250</v>
      </c>
      <c r="E441" s="114">
        <v>5370</v>
      </c>
      <c r="F441" s="97" t="s">
        <v>850</v>
      </c>
      <c r="G441" s="279">
        <v>2024</v>
      </c>
    </row>
    <row r="442" spans="2:7" ht="13.5" x14ac:dyDescent="0.25">
      <c r="B442" s="332"/>
      <c r="C442" s="316"/>
      <c r="D442" s="36" t="s">
        <v>146</v>
      </c>
      <c r="E442" s="37">
        <f>E443+E444</f>
        <v>639</v>
      </c>
      <c r="F442" s="343" t="s">
        <v>127</v>
      </c>
      <c r="G442" s="344"/>
    </row>
    <row r="443" spans="2:7" x14ac:dyDescent="0.2">
      <c r="B443" s="332"/>
      <c r="C443" s="316"/>
      <c r="D443" s="72" t="s">
        <v>519</v>
      </c>
      <c r="E443" s="154">
        <v>42</v>
      </c>
      <c r="F443" s="75" t="s">
        <v>497</v>
      </c>
      <c r="G443" s="274">
        <v>2024</v>
      </c>
    </row>
    <row r="444" spans="2:7" ht="13.5" thickBot="1" x14ac:dyDescent="0.25">
      <c r="B444" s="332"/>
      <c r="C444" s="316"/>
      <c r="D444" s="140" t="s">
        <v>520</v>
      </c>
      <c r="E444" s="155">
        <v>597</v>
      </c>
      <c r="F444" s="75" t="s">
        <v>497</v>
      </c>
      <c r="G444" s="274">
        <v>2024</v>
      </c>
    </row>
    <row r="445" spans="2:7" ht="13.5" thickBot="1" x14ac:dyDescent="0.25">
      <c r="B445" s="325"/>
      <c r="C445" s="129" t="s">
        <v>103</v>
      </c>
      <c r="D445" s="106" t="s">
        <v>151</v>
      </c>
      <c r="E445" s="244">
        <f>E442+E440+E441</f>
        <v>8033</v>
      </c>
      <c r="F445" s="45"/>
      <c r="G445" s="46"/>
    </row>
    <row r="446" spans="2:7" ht="12.75" customHeight="1" x14ac:dyDescent="0.2">
      <c r="B446" s="324">
        <v>25</v>
      </c>
      <c r="C446" s="340" t="s">
        <v>123</v>
      </c>
      <c r="D446" s="143" t="s">
        <v>126</v>
      </c>
      <c r="E446" s="62"/>
      <c r="F446" s="162"/>
      <c r="G446" s="64"/>
    </row>
    <row r="447" spans="2:7" ht="12.75" customHeight="1" x14ac:dyDescent="0.2">
      <c r="B447" s="324"/>
      <c r="C447" s="319"/>
      <c r="D447" s="52" t="s">
        <v>323</v>
      </c>
      <c r="E447" s="24">
        <v>1799</v>
      </c>
      <c r="F447" s="65" t="s">
        <v>297</v>
      </c>
      <c r="G447" s="272">
        <v>2024</v>
      </c>
    </row>
    <row r="448" spans="2:7" ht="12.75" customHeight="1" x14ac:dyDescent="0.2">
      <c r="B448" s="324"/>
      <c r="C448" s="319"/>
      <c r="D448" s="26" t="s">
        <v>446</v>
      </c>
      <c r="E448" s="27">
        <v>10456</v>
      </c>
      <c r="F448" s="65" t="s">
        <v>430</v>
      </c>
      <c r="G448" s="272">
        <v>2024</v>
      </c>
    </row>
    <row r="449" spans="2:7" ht="12.75" customHeight="1" x14ac:dyDescent="0.2">
      <c r="B449" s="324"/>
      <c r="C449" s="319"/>
      <c r="D449" s="26" t="s">
        <v>238</v>
      </c>
      <c r="E449" s="27">
        <v>3142</v>
      </c>
      <c r="F449" s="65" t="s">
        <v>683</v>
      </c>
      <c r="G449" s="272">
        <v>2024</v>
      </c>
    </row>
    <row r="450" spans="2:7" ht="12.75" customHeight="1" x14ac:dyDescent="0.2">
      <c r="B450" s="324"/>
      <c r="C450" s="319"/>
      <c r="D450" s="30" t="s">
        <v>139</v>
      </c>
      <c r="E450" s="28"/>
      <c r="F450" s="71"/>
      <c r="G450" s="32"/>
    </row>
    <row r="451" spans="2:7" ht="12.75" customHeight="1" x14ac:dyDescent="0.2">
      <c r="B451" s="324"/>
      <c r="C451" s="319"/>
      <c r="D451" s="33" t="s">
        <v>253</v>
      </c>
      <c r="E451" s="28">
        <v>5402</v>
      </c>
      <c r="F451" s="31" t="s">
        <v>227</v>
      </c>
      <c r="G451" s="32">
        <v>2024</v>
      </c>
    </row>
    <row r="452" spans="2:7" ht="12.75" customHeight="1" x14ac:dyDescent="0.2">
      <c r="B452" s="324"/>
      <c r="C452" s="319"/>
      <c r="D452" s="50" t="s">
        <v>133</v>
      </c>
      <c r="E452" s="28"/>
      <c r="F452" s="71"/>
      <c r="G452" s="32"/>
    </row>
    <row r="453" spans="2:7" ht="26.45" customHeight="1" x14ac:dyDescent="0.2">
      <c r="B453" s="324"/>
      <c r="C453" s="319"/>
      <c r="D453" s="26" t="s">
        <v>447</v>
      </c>
      <c r="E453" s="27">
        <v>12268</v>
      </c>
      <c r="F453" s="31" t="s">
        <v>430</v>
      </c>
      <c r="G453" s="32">
        <v>2024</v>
      </c>
    </row>
    <row r="454" spans="2:7" ht="12.75" customHeight="1" x14ac:dyDescent="0.2">
      <c r="B454" s="324"/>
      <c r="C454" s="319"/>
      <c r="D454" s="49" t="s">
        <v>771</v>
      </c>
      <c r="E454" s="28">
        <v>6000</v>
      </c>
      <c r="F454" s="31" t="s">
        <v>761</v>
      </c>
      <c r="G454" s="32">
        <v>2024</v>
      </c>
    </row>
    <row r="455" spans="2:7" ht="12.75" customHeight="1" x14ac:dyDescent="0.2">
      <c r="B455" s="324"/>
      <c r="C455" s="319"/>
      <c r="D455" s="50" t="s">
        <v>140</v>
      </c>
      <c r="E455" s="28"/>
      <c r="F455" s="71"/>
      <c r="G455" s="32"/>
    </row>
    <row r="456" spans="2:7" ht="29.45" customHeight="1" x14ac:dyDescent="0.2">
      <c r="B456" s="324"/>
      <c r="C456" s="321"/>
      <c r="D456" s="163" t="s">
        <v>867</v>
      </c>
      <c r="E456" s="156">
        <v>20000</v>
      </c>
      <c r="F456" s="91" t="s">
        <v>850</v>
      </c>
      <c r="G456" s="98">
        <v>2024</v>
      </c>
    </row>
    <row r="457" spans="2:7" ht="12" customHeight="1" x14ac:dyDescent="0.2">
      <c r="B457" s="324"/>
      <c r="C457" s="321"/>
      <c r="D457" s="164" t="s">
        <v>136</v>
      </c>
      <c r="E457" s="40">
        <f>E458</f>
        <v>1080</v>
      </c>
      <c r="F457" s="347" t="s">
        <v>127</v>
      </c>
      <c r="G457" s="348"/>
    </row>
    <row r="458" spans="2:7" ht="12" customHeight="1" thickBot="1" x14ac:dyDescent="0.25">
      <c r="B458" s="324"/>
      <c r="C458" s="321"/>
      <c r="D458" s="150" t="s">
        <v>187</v>
      </c>
      <c r="E458" s="40">
        <v>1080</v>
      </c>
      <c r="F458" s="161" t="s">
        <v>227</v>
      </c>
      <c r="G458" s="278">
        <v>2024</v>
      </c>
    </row>
    <row r="459" spans="2:7" ht="13.5" thickBot="1" x14ac:dyDescent="0.25">
      <c r="B459" s="332"/>
      <c r="C459" s="58" t="s">
        <v>103</v>
      </c>
      <c r="D459" s="106" t="s">
        <v>151</v>
      </c>
      <c r="E459" s="107">
        <f>E447+E451+E457+E448+E453+E449+E454+E456</f>
        <v>60147</v>
      </c>
      <c r="F459" s="45"/>
      <c r="G459" s="46"/>
    </row>
    <row r="460" spans="2:7" ht="12" customHeight="1" x14ac:dyDescent="0.2">
      <c r="B460" s="322">
        <v>26</v>
      </c>
      <c r="C460" s="340" t="s">
        <v>117</v>
      </c>
      <c r="D460" s="50" t="s">
        <v>133</v>
      </c>
      <c r="E460" s="62"/>
      <c r="F460" s="63"/>
      <c r="G460" s="64"/>
    </row>
    <row r="461" spans="2:7" ht="25.5" x14ac:dyDescent="0.2">
      <c r="B461" s="324"/>
      <c r="C461" s="319"/>
      <c r="D461" s="49" t="s">
        <v>236</v>
      </c>
      <c r="E461" s="28">
        <v>1000</v>
      </c>
      <c r="F461" s="31" t="s">
        <v>227</v>
      </c>
      <c r="G461" s="32">
        <v>2024</v>
      </c>
    </row>
    <row r="462" spans="2:7" ht="13.5" thickBot="1" x14ac:dyDescent="0.25">
      <c r="B462" s="324"/>
      <c r="C462" s="316"/>
      <c r="D462" s="163" t="s">
        <v>382</v>
      </c>
      <c r="E462" s="156">
        <v>16804</v>
      </c>
      <c r="F462" s="91" t="s">
        <v>371</v>
      </c>
      <c r="G462" s="98">
        <v>2024</v>
      </c>
    </row>
    <row r="463" spans="2:7" ht="13.5" thickBot="1" x14ac:dyDescent="0.25">
      <c r="B463" s="326"/>
      <c r="C463" s="58" t="s">
        <v>103</v>
      </c>
      <c r="D463" s="106" t="s">
        <v>151</v>
      </c>
      <c r="E463" s="107">
        <f>E461+E462</f>
        <v>17804</v>
      </c>
      <c r="F463" s="45"/>
      <c r="G463" s="46"/>
    </row>
    <row r="464" spans="2:7" x14ac:dyDescent="0.2">
      <c r="B464" s="324">
        <v>27</v>
      </c>
      <c r="C464" s="331" t="s">
        <v>116</v>
      </c>
      <c r="D464" s="206" t="s">
        <v>139</v>
      </c>
      <c r="E464" s="24"/>
      <c r="F464" s="65"/>
      <c r="G464" s="272"/>
    </row>
    <row r="465" spans="2:7" ht="12.75" customHeight="1" x14ac:dyDescent="0.2">
      <c r="B465" s="324"/>
      <c r="C465" s="331"/>
      <c r="D465" s="26" t="s">
        <v>521</v>
      </c>
      <c r="E465" s="27">
        <v>1901</v>
      </c>
      <c r="F465" s="31" t="s">
        <v>497</v>
      </c>
      <c r="G465" s="32">
        <v>2024</v>
      </c>
    </row>
    <row r="466" spans="2:7" ht="12.75" customHeight="1" x14ac:dyDescent="0.2">
      <c r="B466" s="324"/>
      <c r="C466" s="331"/>
      <c r="D466" s="50" t="s">
        <v>133</v>
      </c>
      <c r="E466" s="28"/>
      <c r="F466" s="31"/>
      <c r="G466" s="32"/>
    </row>
    <row r="467" spans="2:7" ht="28.9" customHeight="1" x14ac:dyDescent="0.2">
      <c r="B467" s="324"/>
      <c r="C467" s="331"/>
      <c r="D467" s="49" t="s">
        <v>627</v>
      </c>
      <c r="E467" s="28">
        <v>8500</v>
      </c>
      <c r="F467" s="31" t="s">
        <v>610</v>
      </c>
      <c r="G467" s="32">
        <v>2024</v>
      </c>
    </row>
    <row r="468" spans="2:7" ht="19.149999999999999" customHeight="1" x14ac:dyDescent="0.2">
      <c r="B468" s="324"/>
      <c r="C468" s="331"/>
      <c r="D468" s="49" t="s">
        <v>162</v>
      </c>
      <c r="E468" s="28">
        <v>60000</v>
      </c>
      <c r="F468" s="41"/>
      <c r="G468" s="32">
        <v>2024</v>
      </c>
    </row>
    <row r="469" spans="2:7" x14ac:dyDescent="0.2">
      <c r="B469" s="324"/>
      <c r="C469" s="331"/>
      <c r="D469" s="30" t="s">
        <v>140</v>
      </c>
      <c r="E469" s="28"/>
      <c r="F469" s="31"/>
      <c r="G469" s="32"/>
    </row>
    <row r="470" spans="2:7" x14ac:dyDescent="0.2">
      <c r="B470" s="324"/>
      <c r="C470" s="331"/>
      <c r="D470" s="33" t="s">
        <v>695</v>
      </c>
      <c r="E470" s="28">
        <v>4000</v>
      </c>
      <c r="F470" s="31" t="s">
        <v>683</v>
      </c>
      <c r="G470" s="32">
        <v>2024</v>
      </c>
    </row>
    <row r="471" spans="2:7" ht="25.5" x14ac:dyDescent="0.2">
      <c r="B471" s="324"/>
      <c r="C471" s="331"/>
      <c r="D471" s="67" t="s">
        <v>830</v>
      </c>
      <c r="E471" s="28">
        <v>2684</v>
      </c>
      <c r="F471" s="31" t="s">
        <v>809</v>
      </c>
      <c r="G471" s="32">
        <v>2024</v>
      </c>
    </row>
    <row r="472" spans="2:7" ht="12.75" customHeight="1" x14ac:dyDescent="0.25">
      <c r="B472" s="324"/>
      <c r="C472" s="331"/>
      <c r="D472" s="36" t="s">
        <v>136</v>
      </c>
      <c r="E472" s="37">
        <f>E473</f>
        <v>540</v>
      </c>
      <c r="F472" s="343" t="s">
        <v>127</v>
      </c>
      <c r="G472" s="344"/>
    </row>
    <row r="473" spans="2:7" ht="12.75" customHeight="1" thickBot="1" x14ac:dyDescent="0.25">
      <c r="B473" s="324"/>
      <c r="C473" s="331"/>
      <c r="D473" s="80" t="s">
        <v>187</v>
      </c>
      <c r="E473" s="40">
        <v>540</v>
      </c>
      <c r="F473" s="75" t="s">
        <v>297</v>
      </c>
      <c r="G473" s="274">
        <v>2024</v>
      </c>
    </row>
    <row r="474" spans="2:7" ht="13.5" thickBot="1" x14ac:dyDescent="0.25">
      <c r="B474" s="332"/>
      <c r="C474" s="58" t="s">
        <v>103</v>
      </c>
      <c r="D474" s="106" t="s">
        <v>151</v>
      </c>
      <c r="E474" s="107">
        <f>E472+E465+E467+E470+E471</f>
        <v>17625</v>
      </c>
      <c r="F474" s="45"/>
      <c r="G474" s="46"/>
    </row>
    <row r="475" spans="2:7" ht="13.15" customHeight="1" x14ac:dyDescent="0.2">
      <c r="B475" s="322">
        <v>28</v>
      </c>
      <c r="C475" s="330" t="s">
        <v>122</v>
      </c>
      <c r="D475" s="143" t="s">
        <v>126</v>
      </c>
      <c r="E475" s="62"/>
      <c r="F475" s="63"/>
      <c r="G475" s="64"/>
    </row>
    <row r="476" spans="2:7" ht="27.6" customHeight="1" x14ac:dyDescent="0.2">
      <c r="B476" s="323"/>
      <c r="C476" s="331"/>
      <c r="D476" s="26" t="s">
        <v>522</v>
      </c>
      <c r="E476" s="27">
        <v>21486</v>
      </c>
      <c r="F476" s="65" t="s">
        <v>497</v>
      </c>
      <c r="G476" s="272">
        <v>2024</v>
      </c>
    </row>
    <row r="477" spans="2:7" ht="12" customHeight="1" x14ac:dyDescent="0.2">
      <c r="B477" s="324"/>
      <c r="C477" s="331"/>
      <c r="D477" s="30" t="s">
        <v>139</v>
      </c>
      <c r="E477" s="28"/>
      <c r="F477" s="31"/>
      <c r="G477" s="32"/>
    </row>
    <row r="478" spans="2:7" ht="12" customHeight="1" x14ac:dyDescent="0.2">
      <c r="B478" s="324"/>
      <c r="C478" s="331"/>
      <c r="D478" s="49" t="s">
        <v>237</v>
      </c>
      <c r="E478" s="28">
        <v>2556</v>
      </c>
      <c r="F478" s="31" t="s">
        <v>809</v>
      </c>
      <c r="G478" s="32">
        <v>2024</v>
      </c>
    </row>
    <row r="479" spans="2:7" x14ac:dyDescent="0.2">
      <c r="B479" s="324"/>
      <c r="C479" s="331"/>
      <c r="D479" s="50" t="s">
        <v>133</v>
      </c>
      <c r="E479" s="28"/>
      <c r="F479" s="31"/>
      <c r="G479" s="32"/>
    </row>
    <row r="480" spans="2:7" ht="12.75" customHeight="1" thickBot="1" x14ac:dyDescent="0.25">
      <c r="B480" s="324"/>
      <c r="C480" s="331"/>
      <c r="D480" s="167" t="s">
        <v>628</v>
      </c>
      <c r="E480" s="156">
        <v>498</v>
      </c>
      <c r="F480" s="91" t="s">
        <v>610</v>
      </c>
      <c r="G480" s="98">
        <v>2024</v>
      </c>
    </row>
    <row r="481" spans="1:7" ht="13.5" thickBot="1" x14ac:dyDescent="0.25">
      <c r="B481" s="326"/>
      <c r="C481" s="165" t="s">
        <v>103</v>
      </c>
      <c r="D481" s="106" t="s">
        <v>151</v>
      </c>
      <c r="E481" s="107">
        <f>E476+E480+E478</f>
        <v>24540</v>
      </c>
      <c r="F481" s="45"/>
      <c r="G481" s="46"/>
    </row>
    <row r="482" spans="1:7" ht="13.9" customHeight="1" x14ac:dyDescent="0.2">
      <c r="B482" s="328">
        <v>29</v>
      </c>
      <c r="C482" s="330" t="s">
        <v>19</v>
      </c>
      <c r="D482" s="143" t="s">
        <v>126</v>
      </c>
      <c r="E482" s="136"/>
      <c r="F482" s="137"/>
      <c r="G482" s="282"/>
    </row>
    <row r="483" spans="1:7" ht="13.15" customHeight="1" x14ac:dyDescent="0.2">
      <c r="B483" s="328"/>
      <c r="C483" s="331"/>
      <c r="D483" s="23" t="s">
        <v>772</v>
      </c>
      <c r="E483" s="24">
        <v>11974</v>
      </c>
      <c r="F483" s="65" t="s">
        <v>761</v>
      </c>
      <c r="G483" s="272">
        <v>2024</v>
      </c>
    </row>
    <row r="484" spans="1:7" ht="13.15" customHeight="1" x14ac:dyDescent="0.2">
      <c r="B484" s="328"/>
      <c r="C484" s="331"/>
      <c r="D484" s="23" t="s">
        <v>465</v>
      </c>
      <c r="E484" s="24">
        <v>3302</v>
      </c>
      <c r="F484" s="65" t="s">
        <v>850</v>
      </c>
      <c r="G484" s="272">
        <v>2024</v>
      </c>
    </row>
    <row r="485" spans="1:7" ht="13.15" customHeight="1" x14ac:dyDescent="0.2">
      <c r="B485" s="328"/>
      <c r="C485" s="331"/>
      <c r="D485" s="30" t="s">
        <v>133</v>
      </c>
      <c r="E485" s="114"/>
      <c r="F485" s="31"/>
      <c r="G485" s="279"/>
    </row>
    <row r="486" spans="1:7" ht="13.15" customHeight="1" x14ac:dyDescent="0.2">
      <c r="B486" s="328"/>
      <c r="C486" s="331"/>
      <c r="D486" s="33" t="s">
        <v>324</v>
      </c>
      <c r="E486" s="114">
        <v>3000</v>
      </c>
      <c r="F486" s="31" t="s">
        <v>297</v>
      </c>
      <c r="G486" s="279">
        <v>2024</v>
      </c>
    </row>
    <row r="487" spans="1:7" ht="12.75" customHeight="1" x14ac:dyDescent="0.2">
      <c r="B487" s="328"/>
      <c r="C487" s="331"/>
      <c r="D487" s="30" t="s">
        <v>140</v>
      </c>
      <c r="E487" s="28"/>
      <c r="F487" s="41"/>
      <c r="G487" s="32"/>
    </row>
    <row r="488" spans="1:7" ht="28.9" customHeight="1" x14ac:dyDescent="0.2">
      <c r="B488" s="328"/>
      <c r="C488" s="331"/>
      <c r="D488" s="26" t="s">
        <v>194</v>
      </c>
      <c r="E488" s="28">
        <v>9000</v>
      </c>
      <c r="F488" s="31" t="s">
        <v>179</v>
      </c>
      <c r="G488" s="32">
        <v>2024</v>
      </c>
    </row>
    <row r="489" spans="1:7" ht="19.899999999999999" customHeight="1" x14ac:dyDescent="0.2">
      <c r="B489" s="328"/>
      <c r="C489" s="331"/>
      <c r="D489" s="26" t="s">
        <v>695</v>
      </c>
      <c r="E489" s="28">
        <v>4000</v>
      </c>
      <c r="F489" s="31" t="s">
        <v>683</v>
      </c>
      <c r="G489" s="32">
        <v>2024</v>
      </c>
    </row>
    <row r="490" spans="1:7" ht="28.9" customHeight="1" x14ac:dyDescent="0.2">
      <c r="B490" s="328"/>
      <c r="C490" s="331"/>
      <c r="D490" s="26" t="s">
        <v>830</v>
      </c>
      <c r="E490" s="28">
        <v>2684</v>
      </c>
      <c r="F490" s="31" t="s">
        <v>809</v>
      </c>
      <c r="G490" s="32">
        <v>2024</v>
      </c>
    </row>
    <row r="491" spans="1:7" ht="12.75" customHeight="1" x14ac:dyDescent="0.25">
      <c r="A491" s="10"/>
      <c r="B491" s="328"/>
      <c r="C491" s="331"/>
      <c r="D491" s="131" t="s">
        <v>136</v>
      </c>
      <c r="E491" s="86">
        <f>E492</f>
        <v>540</v>
      </c>
      <c r="F491" s="347" t="s">
        <v>127</v>
      </c>
      <c r="G491" s="348"/>
    </row>
    <row r="492" spans="1:7" ht="12.75" customHeight="1" thickBot="1" x14ac:dyDescent="0.25">
      <c r="B492" s="328"/>
      <c r="C492" s="331"/>
      <c r="D492" s="39" t="s">
        <v>187</v>
      </c>
      <c r="E492" s="88">
        <v>540</v>
      </c>
      <c r="F492" s="75" t="s">
        <v>297</v>
      </c>
      <c r="G492" s="274">
        <v>2024</v>
      </c>
    </row>
    <row r="493" spans="1:7" ht="13.5" thickBot="1" x14ac:dyDescent="0.25">
      <c r="B493" s="332"/>
      <c r="C493" s="166" t="s">
        <v>103</v>
      </c>
      <c r="D493" s="120" t="s">
        <v>151</v>
      </c>
      <c r="E493" s="107">
        <f>E486+E488+E491+E489+E483+E490+E484</f>
        <v>34500</v>
      </c>
      <c r="F493" s="45"/>
      <c r="G493" s="46"/>
    </row>
    <row r="494" spans="1:7" x14ac:dyDescent="0.2">
      <c r="B494" s="322">
        <v>30</v>
      </c>
      <c r="C494" s="330" t="s">
        <v>20</v>
      </c>
      <c r="D494" s="85" t="s">
        <v>126</v>
      </c>
      <c r="E494" s="62"/>
      <c r="F494" s="63"/>
      <c r="G494" s="64"/>
    </row>
    <row r="495" spans="1:7" x14ac:dyDescent="0.2">
      <c r="B495" s="323"/>
      <c r="C495" s="331"/>
      <c r="D495" s="26" t="s">
        <v>415</v>
      </c>
      <c r="E495" s="27">
        <v>11050</v>
      </c>
      <c r="F495" s="31" t="s">
        <v>430</v>
      </c>
      <c r="G495" s="32">
        <v>2024</v>
      </c>
    </row>
    <row r="496" spans="1:7" x14ac:dyDescent="0.2">
      <c r="B496" s="323"/>
      <c r="C496" s="331"/>
      <c r="D496" s="49" t="s">
        <v>696</v>
      </c>
      <c r="E496" s="28">
        <v>4122</v>
      </c>
      <c r="F496" s="31" t="s">
        <v>683</v>
      </c>
      <c r="G496" s="32">
        <v>2024</v>
      </c>
    </row>
    <row r="497" spans="2:7" x14ac:dyDescent="0.2">
      <c r="B497" s="323"/>
      <c r="C497" s="331"/>
      <c r="D497" s="50" t="s">
        <v>139</v>
      </c>
      <c r="E497" s="28"/>
      <c r="F497" s="31"/>
      <c r="G497" s="32"/>
    </row>
    <row r="498" spans="2:7" ht="14.25" customHeight="1" x14ac:dyDescent="0.2">
      <c r="B498" s="323"/>
      <c r="C498" s="331"/>
      <c r="D498" s="49" t="s">
        <v>868</v>
      </c>
      <c r="E498" s="28">
        <v>2644</v>
      </c>
      <c r="F498" s="31" t="s">
        <v>850</v>
      </c>
      <c r="G498" s="32">
        <v>2024</v>
      </c>
    </row>
    <row r="499" spans="2:7" x14ac:dyDescent="0.2">
      <c r="B499" s="323"/>
      <c r="C499" s="331"/>
      <c r="D499" s="50" t="s">
        <v>133</v>
      </c>
      <c r="E499" s="28"/>
      <c r="F499" s="31"/>
      <c r="G499" s="32"/>
    </row>
    <row r="500" spans="2:7" ht="25.5" x14ac:dyDescent="0.2">
      <c r="B500" s="323"/>
      <c r="C500" s="331"/>
      <c r="D500" s="49" t="s">
        <v>246</v>
      </c>
      <c r="E500" s="28">
        <v>4000</v>
      </c>
      <c r="F500" s="31" t="s">
        <v>227</v>
      </c>
      <c r="G500" s="32">
        <v>2024</v>
      </c>
    </row>
    <row r="501" spans="2:7" ht="26.25" thickBot="1" x14ac:dyDescent="0.25">
      <c r="B501" s="323"/>
      <c r="C501" s="331"/>
      <c r="D501" s="49" t="s">
        <v>311</v>
      </c>
      <c r="E501" s="28">
        <v>5200</v>
      </c>
      <c r="F501" s="31" t="s">
        <v>297</v>
      </c>
      <c r="G501" s="32">
        <v>2024</v>
      </c>
    </row>
    <row r="502" spans="2:7" x14ac:dyDescent="0.2">
      <c r="B502" s="323"/>
      <c r="C502" s="331"/>
      <c r="D502" s="26" t="s">
        <v>441</v>
      </c>
      <c r="E502" s="27">
        <v>31322</v>
      </c>
      <c r="F502" s="31" t="s">
        <v>430</v>
      </c>
      <c r="G502" s="32">
        <v>2024</v>
      </c>
    </row>
    <row r="503" spans="2:7" x14ac:dyDescent="0.2">
      <c r="B503" s="323"/>
      <c r="C503" s="331"/>
      <c r="D503" s="49" t="s">
        <v>369</v>
      </c>
      <c r="E503" s="28">
        <v>60000</v>
      </c>
      <c r="F503" s="31"/>
      <c r="G503" s="32">
        <v>2024</v>
      </c>
    </row>
    <row r="504" spans="2:7" ht="12.75" customHeight="1" x14ac:dyDescent="0.25">
      <c r="B504" s="323"/>
      <c r="C504" s="331"/>
      <c r="D504" s="36" t="s">
        <v>136</v>
      </c>
      <c r="E504" s="37">
        <f>E506+E505</f>
        <v>1620</v>
      </c>
      <c r="F504" s="343" t="s">
        <v>127</v>
      </c>
      <c r="G504" s="344"/>
    </row>
    <row r="505" spans="2:7" ht="12.75" customHeight="1" x14ac:dyDescent="0.2">
      <c r="B505" s="323"/>
      <c r="C505" s="331"/>
      <c r="D505" s="80" t="s">
        <v>187</v>
      </c>
      <c r="E505" s="40">
        <v>1080</v>
      </c>
      <c r="F505" s="75" t="s">
        <v>179</v>
      </c>
      <c r="G505" s="274">
        <v>2024</v>
      </c>
    </row>
    <row r="506" spans="2:7" ht="12.75" customHeight="1" thickBot="1" x14ac:dyDescent="0.25">
      <c r="B506" s="323"/>
      <c r="C506" s="331"/>
      <c r="D506" s="80" t="s">
        <v>187</v>
      </c>
      <c r="E506" s="40">
        <v>540</v>
      </c>
      <c r="F506" s="75" t="s">
        <v>297</v>
      </c>
      <c r="G506" s="274">
        <v>2024</v>
      </c>
    </row>
    <row r="507" spans="2:7" ht="13.5" thickBot="1" x14ac:dyDescent="0.25">
      <c r="B507" s="325"/>
      <c r="C507" s="165" t="s">
        <v>103</v>
      </c>
      <c r="D507" s="106" t="s">
        <v>151</v>
      </c>
      <c r="E507" s="107">
        <f>E500+E501+E504+E495+E502+E496+E498</f>
        <v>59958</v>
      </c>
      <c r="F507" s="45"/>
      <c r="G507" s="46"/>
    </row>
    <row r="508" spans="2:7" x14ac:dyDescent="0.2">
      <c r="B508" s="327">
        <v>31</v>
      </c>
      <c r="C508" s="341" t="s">
        <v>121</v>
      </c>
      <c r="D508" s="85" t="s">
        <v>126</v>
      </c>
      <c r="E508" s="62"/>
      <c r="F508" s="63"/>
      <c r="G508" s="64"/>
    </row>
    <row r="509" spans="2:7" x14ac:dyDescent="0.2">
      <c r="B509" s="328"/>
      <c r="C509" s="342"/>
      <c r="D509" s="123" t="s">
        <v>697</v>
      </c>
      <c r="E509" s="24">
        <v>3510</v>
      </c>
      <c r="F509" s="65" t="s">
        <v>683</v>
      </c>
      <c r="G509" s="272">
        <v>2024</v>
      </c>
    </row>
    <row r="510" spans="2:7" x14ac:dyDescent="0.2">
      <c r="B510" s="328"/>
      <c r="C510" s="342"/>
      <c r="D510" s="50" t="s">
        <v>139</v>
      </c>
      <c r="E510" s="24"/>
      <c r="F510" s="65"/>
      <c r="G510" s="272"/>
    </row>
    <row r="511" spans="2:7" x14ac:dyDescent="0.2">
      <c r="B511" s="328"/>
      <c r="C511" s="342"/>
      <c r="D511" s="79" t="s">
        <v>442</v>
      </c>
      <c r="E511" s="27">
        <v>2682</v>
      </c>
      <c r="F511" s="65" t="s">
        <v>430</v>
      </c>
      <c r="G511" s="272">
        <v>2024</v>
      </c>
    </row>
    <row r="512" spans="2:7" x14ac:dyDescent="0.2">
      <c r="B512" s="328"/>
      <c r="C512" s="342"/>
      <c r="D512" s="50" t="s">
        <v>133</v>
      </c>
      <c r="E512" s="28"/>
      <c r="F512" s="31"/>
      <c r="G512" s="32"/>
    </row>
    <row r="513" spans="2:7" x14ac:dyDescent="0.2">
      <c r="B513" s="328"/>
      <c r="C513" s="342"/>
      <c r="D513" s="49" t="s">
        <v>773</v>
      </c>
      <c r="E513" s="28">
        <v>23197</v>
      </c>
      <c r="F513" s="31" t="s">
        <v>761</v>
      </c>
      <c r="G513" s="32">
        <v>2024</v>
      </c>
    </row>
    <row r="514" spans="2:7" x14ac:dyDescent="0.2">
      <c r="B514" s="328"/>
      <c r="C514" s="342"/>
      <c r="D514" s="30" t="s">
        <v>140</v>
      </c>
      <c r="E514" s="28"/>
      <c r="F514" s="31"/>
      <c r="G514" s="32"/>
    </row>
    <row r="515" spans="2:7" ht="13.5" customHeight="1" thickBot="1" x14ac:dyDescent="0.25">
      <c r="B515" s="328"/>
      <c r="C515" s="342"/>
      <c r="D515" s="100" t="s">
        <v>349</v>
      </c>
      <c r="E515" s="28">
        <v>3000</v>
      </c>
      <c r="F515" s="31" t="s">
        <v>371</v>
      </c>
      <c r="G515" s="280">
        <v>2024</v>
      </c>
    </row>
    <row r="516" spans="2:7" ht="13.5" thickBot="1" x14ac:dyDescent="0.25">
      <c r="B516" s="325"/>
      <c r="C516" s="58" t="s">
        <v>103</v>
      </c>
      <c r="D516" s="117" t="s">
        <v>151</v>
      </c>
      <c r="E516" s="60">
        <f>E515+E511+E509+E513</f>
        <v>32389</v>
      </c>
      <c r="F516" s="61"/>
      <c r="G516" s="271"/>
    </row>
    <row r="517" spans="2:7" x14ac:dyDescent="0.2">
      <c r="B517" s="327">
        <v>32</v>
      </c>
      <c r="C517" s="345" t="s">
        <v>64</v>
      </c>
      <c r="D517" s="85" t="s">
        <v>126</v>
      </c>
      <c r="E517" s="62" t="s">
        <v>222</v>
      </c>
      <c r="F517" s="63"/>
      <c r="G517" s="64"/>
    </row>
    <row r="518" spans="2:7" x14ac:dyDescent="0.2">
      <c r="B518" s="328"/>
      <c r="C518" s="346"/>
      <c r="D518" s="49" t="s">
        <v>486</v>
      </c>
      <c r="E518" s="28">
        <v>4635</v>
      </c>
      <c r="F518" s="31" t="s">
        <v>761</v>
      </c>
      <c r="G518" s="32">
        <v>2024</v>
      </c>
    </row>
    <row r="519" spans="2:7" x14ac:dyDescent="0.2">
      <c r="B519" s="329"/>
      <c r="C519" s="346"/>
      <c r="D519" s="50" t="s">
        <v>139</v>
      </c>
      <c r="E519" s="28"/>
      <c r="F519" s="31"/>
      <c r="G519" s="32"/>
    </row>
    <row r="520" spans="2:7" x14ac:dyDescent="0.2">
      <c r="B520" s="329"/>
      <c r="C520" s="346"/>
      <c r="D520" s="26" t="s">
        <v>443</v>
      </c>
      <c r="E520" s="27">
        <v>1860</v>
      </c>
      <c r="F520" s="31" t="s">
        <v>430</v>
      </c>
      <c r="G520" s="32">
        <v>2024</v>
      </c>
    </row>
    <row r="521" spans="2:7" x14ac:dyDescent="0.2">
      <c r="B521" s="329"/>
      <c r="C521" s="346"/>
      <c r="D521" s="30" t="s">
        <v>133</v>
      </c>
      <c r="E521" s="28"/>
      <c r="F521" s="31"/>
      <c r="G521" s="32"/>
    </row>
    <row r="522" spans="2:7" ht="29.45" customHeight="1" x14ac:dyDescent="0.2">
      <c r="B522" s="329"/>
      <c r="C522" s="346"/>
      <c r="D522" s="67" t="s">
        <v>245</v>
      </c>
      <c r="E522" s="28">
        <v>4000</v>
      </c>
      <c r="F522" s="31" t="s">
        <v>227</v>
      </c>
      <c r="G522" s="32">
        <v>2024</v>
      </c>
    </row>
    <row r="523" spans="2:7" x14ac:dyDescent="0.2">
      <c r="B523" s="329"/>
      <c r="C523" s="346"/>
      <c r="D523" s="33" t="s">
        <v>221</v>
      </c>
      <c r="E523" s="28">
        <v>4119</v>
      </c>
      <c r="F523" s="31" t="s">
        <v>850</v>
      </c>
      <c r="G523" s="32">
        <v>2024</v>
      </c>
    </row>
    <row r="524" spans="2:7" x14ac:dyDescent="0.2">
      <c r="B524" s="329"/>
      <c r="C524" s="346"/>
      <c r="D524" s="33" t="s">
        <v>129</v>
      </c>
      <c r="E524" s="37">
        <f>E525</f>
        <v>540</v>
      </c>
      <c r="F524" s="343" t="s">
        <v>127</v>
      </c>
      <c r="G524" s="344"/>
    </row>
    <row r="525" spans="2:7" ht="13.5" thickBot="1" x14ac:dyDescent="0.25">
      <c r="B525" s="329"/>
      <c r="C525" s="346"/>
      <c r="D525" s="80" t="s">
        <v>187</v>
      </c>
      <c r="E525" s="40">
        <v>540</v>
      </c>
      <c r="F525" s="75" t="s">
        <v>297</v>
      </c>
      <c r="G525" s="274">
        <v>2024</v>
      </c>
    </row>
    <row r="526" spans="2:7" ht="13.5" thickBot="1" x14ac:dyDescent="0.25">
      <c r="B526" s="325"/>
      <c r="C526" s="58" t="s">
        <v>103</v>
      </c>
      <c r="D526" s="106" t="s">
        <v>151</v>
      </c>
      <c r="E526" s="107">
        <f>E522+E525+E520+E518+E523</f>
        <v>15154</v>
      </c>
      <c r="F526" s="45"/>
      <c r="G526" s="46"/>
    </row>
    <row r="527" spans="2:7" x14ac:dyDescent="0.2">
      <c r="B527" s="322">
        <v>33</v>
      </c>
      <c r="C527" s="315" t="s">
        <v>63</v>
      </c>
      <c r="D527" s="143" t="s">
        <v>126</v>
      </c>
      <c r="E527" s="62"/>
      <c r="F527" s="63"/>
      <c r="G527" s="64"/>
    </row>
    <row r="528" spans="2:7" x14ac:dyDescent="0.2">
      <c r="B528" s="323"/>
      <c r="C528" s="316"/>
      <c r="D528" s="52" t="s">
        <v>465</v>
      </c>
      <c r="E528" s="24">
        <v>2899</v>
      </c>
      <c r="F528" s="65" t="s">
        <v>610</v>
      </c>
      <c r="G528" s="272">
        <v>2024</v>
      </c>
    </row>
    <row r="529" spans="2:7" x14ac:dyDescent="0.2">
      <c r="B529" s="323"/>
      <c r="C529" s="316"/>
      <c r="D529" s="52" t="s">
        <v>224</v>
      </c>
      <c r="E529" s="24">
        <v>3000</v>
      </c>
      <c r="F529" s="65"/>
      <c r="G529" s="272">
        <v>2024</v>
      </c>
    </row>
    <row r="530" spans="2:7" x14ac:dyDescent="0.2">
      <c r="B530" s="323"/>
      <c r="C530" s="316"/>
      <c r="D530" s="30" t="s">
        <v>139</v>
      </c>
      <c r="E530" s="24"/>
      <c r="F530" s="65"/>
      <c r="G530" s="272"/>
    </row>
    <row r="531" spans="2:7" x14ac:dyDescent="0.2">
      <c r="B531" s="323"/>
      <c r="C531" s="316"/>
      <c r="D531" s="33" t="s">
        <v>383</v>
      </c>
      <c r="E531" s="24">
        <v>1938</v>
      </c>
      <c r="F531" s="65" t="s">
        <v>371</v>
      </c>
      <c r="G531" s="272">
        <v>2024</v>
      </c>
    </row>
    <row r="532" spans="2:7" x14ac:dyDescent="0.2">
      <c r="B532" s="323"/>
      <c r="C532" s="316"/>
      <c r="D532" s="33" t="s">
        <v>220</v>
      </c>
      <c r="E532" s="24">
        <v>1860</v>
      </c>
      <c r="F532" s="65" t="s">
        <v>371</v>
      </c>
      <c r="G532" s="272">
        <v>2024</v>
      </c>
    </row>
    <row r="533" spans="2:7" x14ac:dyDescent="0.2">
      <c r="B533" s="323"/>
      <c r="C533" s="316"/>
      <c r="D533" s="33" t="s">
        <v>384</v>
      </c>
      <c r="E533" s="28">
        <v>1950</v>
      </c>
      <c r="F533" s="31" t="s">
        <v>371</v>
      </c>
      <c r="G533" s="32">
        <v>2024</v>
      </c>
    </row>
    <row r="534" spans="2:7" x14ac:dyDescent="0.2">
      <c r="B534" s="323"/>
      <c r="C534" s="316"/>
      <c r="D534" s="33" t="s">
        <v>240</v>
      </c>
      <c r="E534" s="28">
        <v>2763</v>
      </c>
      <c r="F534" s="31" t="s">
        <v>761</v>
      </c>
      <c r="G534" s="32">
        <v>2024</v>
      </c>
    </row>
    <row r="535" spans="2:7" x14ac:dyDescent="0.2">
      <c r="B535" s="323"/>
      <c r="C535" s="316"/>
      <c r="D535" s="33" t="s">
        <v>774</v>
      </c>
      <c r="E535" s="28">
        <v>4447</v>
      </c>
      <c r="F535" s="31" t="s">
        <v>761</v>
      </c>
      <c r="G535" s="32">
        <v>2024</v>
      </c>
    </row>
    <row r="536" spans="2:7" x14ac:dyDescent="0.2">
      <c r="B536" s="323"/>
      <c r="C536" s="316"/>
      <c r="D536" s="50" t="s">
        <v>133</v>
      </c>
      <c r="E536" s="28"/>
      <c r="F536" s="31"/>
      <c r="G536" s="32"/>
    </row>
    <row r="537" spans="2:7" ht="25.5" x14ac:dyDescent="0.2">
      <c r="B537" s="323"/>
      <c r="C537" s="316"/>
      <c r="D537" s="49" t="s">
        <v>245</v>
      </c>
      <c r="E537" s="28">
        <v>4000</v>
      </c>
      <c r="F537" s="31" t="s">
        <v>227</v>
      </c>
      <c r="G537" s="32">
        <v>2024</v>
      </c>
    </row>
    <row r="538" spans="2:7" ht="25.5" x14ac:dyDescent="0.2">
      <c r="B538" s="323"/>
      <c r="C538" s="316"/>
      <c r="D538" s="49" t="s">
        <v>236</v>
      </c>
      <c r="E538" s="28">
        <v>11000</v>
      </c>
      <c r="F538" s="31" t="s">
        <v>227</v>
      </c>
      <c r="G538" s="32">
        <v>2024</v>
      </c>
    </row>
    <row r="539" spans="2:7" x14ac:dyDescent="0.2">
      <c r="B539" s="323"/>
      <c r="C539" s="316"/>
      <c r="D539" s="49" t="s">
        <v>312</v>
      </c>
      <c r="E539" s="28">
        <v>3000</v>
      </c>
      <c r="F539" s="31" t="s">
        <v>297</v>
      </c>
      <c r="G539" s="32">
        <v>2024</v>
      </c>
    </row>
    <row r="540" spans="2:7" x14ac:dyDescent="0.2">
      <c r="B540" s="323"/>
      <c r="C540" s="316"/>
      <c r="D540" s="49" t="s">
        <v>313</v>
      </c>
      <c r="E540" s="28">
        <v>7541</v>
      </c>
      <c r="F540" s="31" t="s">
        <v>297</v>
      </c>
      <c r="G540" s="32">
        <v>2024</v>
      </c>
    </row>
    <row r="541" spans="2:7" x14ac:dyDescent="0.2">
      <c r="B541" s="323"/>
      <c r="C541" s="316"/>
      <c r="D541" s="26" t="s">
        <v>512</v>
      </c>
      <c r="E541" s="27">
        <v>12768</v>
      </c>
      <c r="F541" s="31" t="s">
        <v>497</v>
      </c>
      <c r="G541" s="32">
        <v>2024</v>
      </c>
    </row>
    <row r="542" spans="2:7" x14ac:dyDescent="0.2">
      <c r="B542" s="323"/>
      <c r="C542" s="316"/>
      <c r="D542" s="26" t="s">
        <v>571</v>
      </c>
      <c r="E542" s="27">
        <v>8500</v>
      </c>
      <c r="F542" s="31" t="s">
        <v>554</v>
      </c>
      <c r="G542" s="32">
        <v>2024</v>
      </c>
    </row>
    <row r="543" spans="2:7" x14ac:dyDescent="0.2">
      <c r="B543" s="323"/>
      <c r="C543" s="316"/>
      <c r="D543" s="26" t="s">
        <v>629</v>
      </c>
      <c r="E543" s="27">
        <v>6000</v>
      </c>
      <c r="F543" s="31" t="s">
        <v>610</v>
      </c>
      <c r="G543" s="32">
        <v>2024</v>
      </c>
    </row>
    <row r="544" spans="2:7" x14ac:dyDescent="0.2">
      <c r="B544" s="323"/>
      <c r="C544" s="316"/>
      <c r="D544" s="26" t="s">
        <v>547</v>
      </c>
      <c r="E544" s="27">
        <v>597</v>
      </c>
      <c r="F544" s="31" t="s">
        <v>850</v>
      </c>
      <c r="G544" s="32">
        <v>2024</v>
      </c>
    </row>
    <row r="545" spans="2:7" x14ac:dyDescent="0.2">
      <c r="B545" s="323"/>
      <c r="C545" s="316"/>
      <c r="D545" s="26" t="s">
        <v>856</v>
      </c>
      <c r="E545" s="27">
        <v>3000</v>
      </c>
      <c r="F545" s="31" t="s">
        <v>850</v>
      </c>
      <c r="G545" s="32">
        <v>2024</v>
      </c>
    </row>
    <row r="546" spans="2:7" x14ac:dyDescent="0.2">
      <c r="B546" s="323"/>
      <c r="C546" s="316"/>
      <c r="D546" s="50" t="s">
        <v>140</v>
      </c>
      <c r="E546" s="28"/>
      <c r="F546" s="31"/>
      <c r="G546" s="32"/>
    </row>
    <row r="547" spans="2:7" x14ac:dyDescent="0.2">
      <c r="B547" s="323"/>
      <c r="C547" s="316"/>
      <c r="D547" s="49" t="s">
        <v>182</v>
      </c>
      <c r="E547" s="28">
        <v>4000</v>
      </c>
      <c r="F547" s="31" t="s">
        <v>179</v>
      </c>
      <c r="G547" s="32">
        <v>2024</v>
      </c>
    </row>
    <row r="548" spans="2:7" ht="25.5" x14ac:dyDescent="0.2">
      <c r="B548" s="323"/>
      <c r="C548" s="316"/>
      <c r="D548" s="49" t="s">
        <v>188</v>
      </c>
      <c r="E548" s="28">
        <v>9000</v>
      </c>
      <c r="F548" s="31" t="s">
        <v>179</v>
      </c>
      <c r="G548" s="32">
        <v>2024</v>
      </c>
    </row>
    <row r="549" spans="2:7" x14ac:dyDescent="0.2">
      <c r="B549" s="323"/>
      <c r="C549" s="316"/>
      <c r="D549" s="26" t="s">
        <v>511</v>
      </c>
      <c r="E549" s="27">
        <v>1220</v>
      </c>
      <c r="F549" s="31" t="s">
        <v>497</v>
      </c>
      <c r="G549" s="32">
        <v>2024</v>
      </c>
    </row>
    <row r="550" spans="2:7" x14ac:dyDescent="0.2">
      <c r="B550" s="323"/>
      <c r="C550" s="316"/>
      <c r="D550" s="26" t="s">
        <v>294</v>
      </c>
      <c r="E550" s="27">
        <v>660</v>
      </c>
      <c r="F550" s="31" t="s">
        <v>554</v>
      </c>
      <c r="G550" s="32">
        <v>2024</v>
      </c>
    </row>
    <row r="551" spans="2:7" ht="12.75" customHeight="1" x14ac:dyDescent="0.2">
      <c r="B551" s="324"/>
      <c r="C551" s="316"/>
      <c r="D551" s="33" t="s">
        <v>129</v>
      </c>
      <c r="E551" s="37">
        <f>E552+E553</f>
        <v>826</v>
      </c>
      <c r="F551" s="343" t="s">
        <v>127</v>
      </c>
      <c r="G551" s="344"/>
    </row>
    <row r="552" spans="2:7" ht="12.75" customHeight="1" x14ac:dyDescent="0.2">
      <c r="B552" s="324"/>
      <c r="C552" s="316"/>
      <c r="D552" s="80" t="s">
        <v>187</v>
      </c>
      <c r="E552" s="40">
        <v>540</v>
      </c>
      <c r="F552" s="75" t="s">
        <v>297</v>
      </c>
      <c r="G552" s="274">
        <v>2024</v>
      </c>
    </row>
    <row r="553" spans="2:7" ht="12.75" customHeight="1" thickBot="1" x14ac:dyDescent="0.25">
      <c r="B553" s="324"/>
      <c r="C553" s="316"/>
      <c r="D553" s="80" t="s">
        <v>375</v>
      </c>
      <c r="E553" s="40">
        <v>286</v>
      </c>
      <c r="F553" s="75" t="s">
        <v>371</v>
      </c>
      <c r="G553" s="274">
        <v>2024</v>
      </c>
    </row>
    <row r="554" spans="2:7" ht="13.5" thickBot="1" x14ac:dyDescent="0.25">
      <c r="B554" s="325"/>
      <c r="C554" s="58" t="s">
        <v>103</v>
      </c>
      <c r="D554" s="106" t="s">
        <v>151</v>
      </c>
      <c r="E554" s="107">
        <f>E539+E551+E537+E538+E540+E547+E548+E531+E532+E533+E541+E549+E542+E550+E528+E543+E534+E535+E544+E545</f>
        <v>87969</v>
      </c>
      <c r="F554" s="45"/>
      <c r="G554" s="46"/>
    </row>
    <row r="555" spans="2:7" x14ac:dyDescent="0.2">
      <c r="B555" s="323">
        <v>34</v>
      </c>
      <c r="C555" s="315" t="s">
        <v>120</v>
      </c>
      <c r="D555" s="143" t="s">
        <v>126</v>
      </c>
      <c r="E555" s="62"/>
      <c r="F555" s="63"/>
      <c r="G555" s="64"/>
    </row>
    <row r="556" spans="2:7" x14ac:dyDescent="0.2">
      <c r="B556" s="323"/>
      <c r="C556" s="316"/>
      <c r="D556" s="33" t="s">
        <v>698</v>
      </c>
      <c r="E556" s="28">
        <v>3242</v>
      </c>
      <c r="F556" s="31" t="s">
        <v>683</v>
      </c>
      <c r="G556" s="32">
        <v>2024</v>
      </c>
    </row>
    <row r="557" spans="2:7" x14ac:dyDescent="0.2">
      <c r="B557" s="324"/>
      <c r="C557" s="316"/>
      <c r="D557" s="50" t="s">
        <v>133</v>
      </c>
      <c r="E557" s="28"/>
      <c r="F557" s="41"/>
      <c r="G557" s="32"/>
    </row>
    <row r="558" spans="2:7" x14ac:dyDescent="0.2">
      <c r="B558" s="324"/>
      <c r="C558" s="316"/>
      <c r="D558" s="49" t="s">
        <v>247</v>
      </c>
      <c r="E558" s="28">
        <v>2000</v>
      </c>
      <c r="F558" s="31" t="s">
        <v>227</v>
      </c>
      <c r="G558" s="32">
        <v>2024</v>
      </c>
    </row>
    <row r="559" spans="2:7" x14ac:dyDescent="0.2">
      <c r="B559" s="324"/>
      <c r="C559" s="316"/>
      <c r="D559" s="49" t="s">
        <v>631</v>
      </c>
      <c r="E559" s="28">
        <v>8000</v>
      </c>
      <c r="F559" s="31" t="s">
        <v>610</v>
      </c>
      <c r="G559" s="32">
        <v>2024</v>
      </c>
    </row>
    <row r="560" spans="2:7" x14ac:dyDescent="0.2">
      <c r="B560" s="324"/>
      <c r="C560" s="316"/>
      <c r="D560" s="49" t="s">
        <v>775</v>
      </c>
      <c r="E560" s="28">
        <v>9000</v>
      </c>
      <c r="F560" s="31" t="s">
        <v>761</v>
      </c>
      <c r="G560" s="32">
        <v>2024</v>
      </c>
    </row>
    <row r="561" spans="2:7" x14ac:dyDescent="0.2">
      <c r="B561" s="324"/>
      <c r="C561" s="316"/>
      <c r="D561" s="49" t="s">
        <v>169</v>
      </c>
      <c r="E561" s="28">
        <v>60000</v>
      </c>
      <c r="F561" s="31"/>
      <c r="G561" s="32">
        <v>2024</v>
      </c>
    </row>
    <row r="562" spans="2:7" ht="12" customHeight="1" x14ac:dyDescent="0.2">
      <c r="B562" s="324"/>
      <c r="C562" s="316"/>
      <c r="D562" s="30" t="s">
        <v>140</v>
      </c>
      <c r="E562" s="28"/>
      <c r="F562" s="31"/>
      <c r="G562" s="32"/>
    </row>
    <row r="563" spans="2:7" ht="25.5" x14ac:dyDescent="0.2">
      <c r="B563" s="324"/>
      <c r="C563" s="316"/>
      <c r="D563" s="67" t="s">
        <v>630</v>
      </c>
      <c r="E563" s="28">
        <v>6000</v>
      </c>
      <c r="F563" s="31" t="s">
        <v>610</v>
      </c>
      <c r="G563" s="32">
        <v>2024</v>
      </c>
    </row>
    <row r="564" spans="2:7" ht="25.5" x14ac:dyDescent="0.2">
      <c r="B564" s="324"/>
      <c r="C564" s="316"/>
      <c r="D564" s="67" t="s">
        <v>869</v>
      </c>
      <c r="E564" s="28">
        <v>19000</v>
      </c>
      <c r="F564" s="31" t="s">
        <v>850</v>
      </c>
      <c r="G564" s="32">
        <v>2024</v>
      </c>
    </row>
    <row r="565" spans="2:7" ht="12.75" customHeight="1" x14ac:dyDescent="0.2">
      <c r="B565" s="324"/>
      <c r="C565" s="316"/>
      <c r="D565" s="33" t="s">
        <v>129</v>
      </c>
      <c r="E565" s="37">
        <f>E566</f>
        <v>540</v>
      </c>
      <c r="F565" s="343" t="s">
        <v>127</v>
      </c>
      <c r="G565" s="344"/>
    </row>
    <row r="566" spans="2:7" ht="12.75" customHeight="1" thickBot="1" x14ac:dyDescent="0.25">
      <c r="B566" s="332"/>
      <c r="C566" s="316"/>
      <c r="D566" s="167" t="s">
        <v>187</v>
      </c>
      <c r="E566" s="40">
        <v>540</v>
      </c>
      <c r="F566" s="75" t="s">
        <v>297</v>
      </c>
      <c r="G566" s="274">
        <v>2024</v>
      </c>
    </row>
    <row r="567" spans="2:7" ht="14.25" customHeight="1" thickBot="1" x14ac:dyDescent="0.25">
      <c r="B567" s="325"/>
      <c r="C567" s="58" t="s">
        <v>103</v>
      </c>
      <c r="D567" s="106" t="s">
        <v>151</v>
      </c>
      <c r="E567" s="107">
        <f>E558+E565+E559+E563+E556+E560+E564</f>
        <v>47782</v>
      </c>
      <c r="F567" s="45"/>
      <c r="G567" s="46"/>
    </row>
    <row r="568" spans="2:7" x14ac:dyDescent="0.2">
      <c r="B568" s="322">
        <v>35</v>
      </c>
      <c r="C568" s="315" t="s">
        <v>68</v>
      </c>
      <c r="D568" s="30" t="s">
        <v>139</v>
      </c>
      <c r="E568" s="62"/>
      <c r="F568" s="63"/>
      <c r="G568" s="64"/>
    </row>
    <row r="569" spans="2:7" x14ac:dyDescent="0.2">
      <c r="B569" s="324"/>
      <c r="C569" s="316"/>
      <c r="D569" s="26" t="s">
        <v>870</v>
      </c>
      <c r="E569" s="28">
        <v>498</v>
      </c>
      <c r="F569" s="31" t="s">
        <v>850</v>
      </c>
      <c r="G569" s="32">
        <v>2024</v>
      </c>
    </row>
    <row r="570" spans="2:7" x14ac:dyDescent="0.2">
      <c r="B570" s="324"/>
      <c r="C570" s="316"/>
      <c r="D570" s="50" t="s">
        <v>133</v>
      </c>
      <c r="E570" s="28"/>
      <c r="F570" s="31"/>
      <c r="G570" s="32"/>
    </row>
    <row r="571" spans="2:7" x14ac:dyDescent="0.2">
      <c r="B571" s="324"/>
      <c r="C571" s="316"/>
      <c r="D571" s="49" t="s">
        <v>385</v>
      </c>
      <c r="E571" s="28">
        <v>680</v>
      </c>
      <c r="F571" s="31" t="s">
        <v>371</v>
      </c>
      <c r="G571" s="32">
        <v>2024</v>
      </c>
    </row>
    <row r="572" spans="2:7" x14ac:dyDescent="0.2">
      <c r="B572" s="324"/>
      <c r="C572" s="316"/>
      <c r="D572" s="49" t="s">
        <v>699</v>
      </c>
      <c r="E572" s="28">
        <v>5554</v>
      </c>
      <c r="F572" s="31" t="s">
        <v>683</v>
      </c>
      <c r="G572" s="32">
        <v>2024</v>
      </c>
    </row>
    <row r="573" spans="2:7" s="9" customFormat="1" x14ac:dyDescent="0.2">
      <c r="B573" s="324"/>
      <c r="C573" s="316"/>
      <c r="D573" s="33" t="s">
        <v>856</v>
      </c>
      <c r="E573" s="28">
        <v>3000</v>
      </c>
      <c r="F573" s="31" t="s">
        <v>850</v>
      </c>
      <c r="G573" s="32">
        <v>2024</v>
      </c>
    </row>
    <row r="574" spans="2:7" x14ac:dyDescent="0.2">
      <c r="B574" s="324"/>
      <c r="C574" s="316"/>
      <c r="D574" s="33" t="s">
        <v>129</v>
      </c>
      <c r="E574" s="28">
        <f>E575</f>
        <v>540</v>
      </c>
      <c r="F574" s="343" t="s">
        <v>127</v>
      </c>
      <c r="G574" s="344"/>
    </row>
    <row r="575" spans="2:7" ht="13.5" thickBot="1" x14ac:dyDescent="0.25">
      <c r="B575" s="324"/>
      <c r="C575" s="316"/>
      <c r="D575" s="80" t="s">
        <v>187</v>
      </c>
      <c r="E575" s="40">
        <v>540</v>
      </c>
      <c r="F575" s="75" t="s">
        <v>297</v>
      </c>
      <c r="G575" s="274">
        <v>2024</v>
      </c>
    </row>
    <row r="576" spans="2:7" ht="13.5" thickBot="1" x14ac:dyDescent="0.25">
      <c r="B576" s="325"/>
      <c r="C576" s="58" t="s">
        <v>103</v>
      </c>
      <c r="D576" s="106" t="s">
        <v>151</v>
      </c>
      <c r="E576" s="107">
        <f>E574+E571+E572+E569+E573</f>
        <v>10272</v>
      </c>
      <c r="F576" s="45"/>
      <c r="G576" s="46"/>
    </row>
    <row r="577" spans="2:7" ht="12.75" customHeight="1" x14ac:dyDescent="0.2">
      <c r="B577" s="323">
        <v>36</v>
      </c>
      <c r="C577" s="335" t="s">
        <v>119</v>
      </c>
      <c r="D577" s="143" t="s">
        <v>126</v>
      </c>
      <c r="E577" s="62"/>
      <c r="F577" s="63"/>
      <c r="G577" s="64"/>
    </row>
    <row r="578" spans="2:7" ht="12.75" customHeight="1" x14ac:dyDescent="0.2">
      <c r="B578" s="323"/>
      <c r="C578" s="336"/>
      <c r="D578" s="52" t="s">
        <v>386</v>
      </c>
      <c r="E578" s="24">
        <v>15001</v>
      </c>
      <c r="F578" s="65" t="s">
        <v>371</v>
      </c>
      <c r="G578" s="272">
        <v>2024</v>
      </c>
    </row>
    <row r="579" spans="2:7" x14ac:dyDescent="0.2">
      <c r="B579" s="324"/>
      <c r="C579" s="337"/>
      <c r="D579" s="34" t="s">
        <v>140</v>
      </c>
      <c r="E579" s="28"/>
      <c r="F579" s="31"/>
      <c r="G579" s="32"/>
    </row>
    <row r="580" spans="2:7" ht="25.5" x14ac:dyDescent="0.2">
      <c r="B580" s="324"/>
      <c r="C580" s="337"/>
      <c r="D580" s="100" t="s">
        <v>632</v>
      </c>
      <c r="E580" s="28">
        <v>4000</v>
      </c>
      <c r="F580" s="31" t="s">
        <v>610</v>
      </c>
      <c r="G580" s="32">
        <v>2024</v>
      </c>
    </row>
    <row r="581" spans="2:7" ht="25.15" customHeight="1" x14ac:dyDescent="0.2">
      <c r="B581" s="324"/>
      <c r="C581" s="337"/>
      <c r="D581" s="100" t="s">
        <v>871</v>
      </c>
      <c r="E581" s="28">
        <v>27500</v>
      </c>
      <c r="F581" s="31" t="s">
        <v>850</v>
      </c>
      <c r="G581" s="32">
        <v>2024</v>
      </c>
    </row>
    <row r="582" spans="2:7" x14ac:dyDescent="0.2">
      <c r="B582" s="324"/>
      <c r="C582" s="337"/>
      <c r="D582" s="33" t="s">
        <v>129</v>
      </c>
      <c r="E582" s="37">
        <f>E583+E584</f>
        <v>1137</v>
      </c>
      <c r="F582" s="347" t="s">
        <v>127</v>
      </c>
      <c r="G582" s="348"/>
    </row>
    <row r="583" spans="2:7" x14ac:dyDescent="0.2">
      <c r="B583" s="324"/>
      <c r="C583" s="337"/>
      <c r="D583" s="116" t="s">
        <v>187</v>
      </c>
      <c r="E583" s="37">
        <v>540</v>
      </c>
      <c r="F583" s="169" t="s">
        <v>297</v>
      </c>
      <c r="G583" s="290">
        <v>2024</v>
      </c>
    </row>
    <row r="584" spans="2:7" ht="13.5" thickBot="1" x14ac:dyDescent="0.25">
      <c r="B584" s="324"/>
      <c r="C584" s="337"/>
      <c r="D584" s="116" t="s">
        <v>187</v>
      </c>
      <c r="E584" s="37">
        <v>597</v>
      </c>
      <c r="F584" s="169" t="s">
        <v>761</v>
      </c>
      <c r="G584" s="290">
        <v>2024</v>
      </c>
    </row>
    <row r="585" spans="2:7" ht="13.5" thickBot="1" x14ac:dyDescent="0.25">
      <c r="B585" s="325"/>
      <c r="C585" s="58" t="s">
        <v>103</v>
      </c>
      <c r="D585" s="117" t="s">
        <v>151</v>
      </c>
      <c r="E585" s="60">
        <f>E582+E578+E580+E581</f>
        <v>47638</v>
      </c>
      <c r="F585" s="61"/>
      <c r="G585" s="271"/>
    </row>
    <row r="586" spans="2:7" ht="12.75" customHeight="1" x14ac:dyDescent="0.2">
      <c r="B586" s="323">
        <v>37</v>
      </c>
      <c r="C586" s="315" t="s">
        <v>21</v>
      </c>
      <c r="D586" s="50" t="s">
        <v>139</v>
      </c>
      <c r="E586" s="62"/>
      <c r="F586" s="63"/>
      <c r="G586" s="64"/>
    </row>
    <row r="587" spans="2:7" ht="12.75" customHeight="1" x14ac:dyDescent="0.2">
      <c r="B587" s="323"/>
      <c r="C587" s="316"/>
      <c r="D587" s="49" t="s">
        <v>248</v>
      </c>
      <c r="E587" s="28">
        <v>1860</v>
      </c>
      <c r="F587" s="31" t="s">
        <v>227</v>
      </c>
      <c r="G587" s="32">
        <v>2024</v>
      </c>
    </row>
    <row r="588" spans="2:7" ht="12.75" customHeight="1" x14ac:dyDescent="0.2">
      <c r="B588" s="323"/>
      <c r="C588" s="316"/>
      <c r="D588" s="50" t="s">
        <v>133</v>
      </c>
      <c r="E588" s="28"/>
      <c r="F588" s="31"/>
      <c r="G588" s="32"/>
    </row>
    <row r="589" spans="2:7" ht="28.15" customHeight="1" x14ac:dyDescent="0.2">
      <c r="B589" s="323"/>
      <c r="C589" s="316"/>
      <c r="D589" s="26" t="s">
        <v>506</v>
      </c>
      <c r="E589" s="27">
        <v>15000</v>
      </c>
      <c r="F589" s="31" t="s">
        <v>497</v>
      </c>
      <c r="G589" s="32">
        <v>2024</v>
      </c>
    </row>
    <row r="590" spans="2:7" ht="28.15" customHeight="1" x14ac:dyDescent="0.2">
      <c r="B590" s="323"/>
      <c r="C590" s="316"/>
      <c r="D590" s="26" t="s">
        <v>700</v>
      </c>
      <c r="E590" s="27">
        <v>6000</v>
      </c>
      <c r="F590" s="31" t="s">
        <v>683</v>
      </c>
      <c r="G590" s="32">
        <v>2024</v>
      </c>
    </row>
    <row r="591" spans="2:7" ht="12.75" customHeight="1" x14ac:dyDescent="0.2">
      <c r="B591" s="323"/>
      <c r="C591" s="316"/>
      <c r="D591" s="49" t="s">
        <v>369</v>
      </c>
      <c r="E591" s="28">
        <v>60000</v>
      </c>
      <c r="F591" s="31"/>
      <c r="G591" s="32">
        <v>2024</v>
      </c>
    </row>
    <row r="592" spans="2:7" ht="12.75" customHeight="1" x14ac:dyDescent="0.2">
      <c r="B592" s="323"/>
      <c r="C592" s="316"/>
      <c r="D592" s="50" t="s">
        <v>140</v>
      </c>
      <c r="E592" s="28"/>
      <c r="F592" s="31"/>
      <c r="G592" s="32"/>
    </row>
    <row r="593" spans="2:9" ht="25.5" x14ac:dyDescent="0.2">
      <c r="B593" s="323"/>
      <c r="C593" s="316"/>
      <c r="D593" s="49" t="s">
        <v>867</v>
      </c>
      <c r="E593" s="28">
        <v>27500</v>
      </c>
      <c r="F593" s="31" t="s">
        <v>850</v>
      </c>
      <c r="G593" s="32">
        <v>2024</v>
      </c>
    </row>
    <row r="594" spans="2:9" x14ac:dyDescent="0.2">
      <c r="B594" s="324"/>
      <c r="C594" s="316"/>
      <c r="D594" s="33" t="s">
        <v>129</v>
      </c>
      <c r="E594" s="37">
        <f>E595</f>
        <v>540</v>
      </c>
      <c r="F594" s="343" t="s">
        <v>127</v>
      </c>
      <c r="G594" s="344"/>
    </row>
    <row r="595" spans="2:9" ht="13.5" thickBot="1" x14ac:dyDescent="0.25">
      <c r="B595" s="324"/>
      <c r="C595" s="316"/>
      <c r="D595" s="80" t="s">
        <v>187</v>
      </c>
      <c r="E595" s="40">
        <v>540</v>
      </c>
      <c r="F595" s="75" t="s">
        <v>297</v>
      </c>
      <c r="G595" s="274">
        <v>2024</v>
      </c>
    </row>
    <row r="596" spans="2:9" ht="13.5" thickBot="1" x14ac:dyDescent="0.25">
      <c r="B596" s="332"/>
      <c r="C596" s="58" t="s">
        <v>103</v>
      </c>
      <c r="D596" s="106" t="s">
        <v>151</v>
      </c>
      <c r="E596" s="107">
        <f>E587+E594+E589+E590+E593</f>
        <v>50900</v>
      </c>
      <c r="F596" s="246"/>
      <c r="G596" s="245"/>
    </row>
    <row r="597" spans="2:9" ht="12.75" customHeight="1" x14ac:dyDescent="0.2">
      <c r="B597" s="322">
        <v>38</v>
      </c>
      <c r="C597" s="333" t="s">
        <v>75</v>
      </c>
      <c r="D597" s="143" t="s">
        <v>126</v>
      </c>
      <c r="E597" s="62"/>
      <c r="F597" s="63"/>
      <c r="G597" s="64"/>
    </row>
    <row r="598" spans="2:9" ht="12.75" customHeight="1" x14ac:dyDescent="0.2">
      <c r="B598" s="323"/>
      <c r="C598" s="334"/>
      <c r="D598" s="52" t="s">
        <v>189</v>
      </c>
      <c r="E598" s="24">
        <v>1287</v>
      </c>
      <c r="F598" s="65" t="s">
        <v>179</v>
      </c>
      <c r="G598" s="272">
        <v>2024</v>
      </c>
    </row>
    <row r="599" spans="2:9" ht="12.75" customHeight="1" x14ac:dyDescent="0.2">
      <c r="B599" s="323"/>
      <c r="C599" s="334"/>
      <c r="D599" s="50" t="s">
        <v>133</v>
      </c>
      <c r="E599" s="24"/>
      <c r="F599" s="65"/>
      <c r="G599" s="272"/>
    </row>
    <row r="600" spans="2:9" ht="12.75" customHeight="1" x14ac:dyDescent="0.2">
      <c r="B600" s="323"/>
      <c r="C600" s="334"/>
      <c r="D600" s="123" t="s">
        <v>312</v>
      </c>
      <c r="E600" s="24">
        <v>3000</v>
      </c>
      <c r="F600" s="65" t="s">
        <v>297</v>
      </c>
      <c r="G600" s="272">
        <v>2024</v>
      </c>
    </row>
    <row r="601" spans="2:9" ht="12.75" customHeight="1" x14ac:dyDescent="0.2">
      <c r="B601" s="323"/>
      <c r="C601" s="334"/>
      <c r="D601" s="126" t="s">
        <v>140</v>
      </c>
      <c r="E601" s="24"/>
      <c r="F601" s="65"/>
      <c r="G601" s="272"/>
    </row>
    <row r="602" spans="2:9" ht="26.25" thickBot="1" x14ac:dyDescent="0.25">
      <c r="B602" s="323"/>
      <c r="C602" s="334"/>
      <c r="D602" s="247" t="s">
        <v>701</v>
      </c>
      <c r="E602" s="197">
        <v>5000</v>
      </c>
      <c r="F602" s="91" t="s">
        <v>683</v>
      </c>
      <c r="G602" s="98">
        <v>2024</v>
      </c>
    </row>
    <row r="603" spans="2:9" ht="13.5" thickBot="1" x14ac:dyDescent="0.25">
      <c r="B603" s="325"/>
      <c r="C603" s="58" t="s">
        <v>103</v>
      </c>
      <c r="D603" s="106" t="s">
        <v>151</v>
      </c>
      <c r="E603" s="107">
        <f>E598+E600+E602</f>
        <v>9287</v>
      </c>
      <c r="F603" s="45"/>
      <c r="G603" s="46"/>
    </row>
    <row r="604" spans="2:9" x14ac:dyDescent="0.2">
      <c r="B604" s="323">
        <v>39</v>
      </c>
      <c r="C604" s="315" t="s">
        <v>118</v>
      </c>
      <c r="D604" s="50" t="s">
        <v>133</v>
      </c>
      <c r="E604" s="62"/>
      <c r="F604" s="63"/>
      <c r="G604" s="64"/>
    </row>
    <row r="605" spans="2:9" ht="25.5" x14ac:dyDescent="0.2">
      <c r="B605" s="323"/>
      <c r="C605" s="316"/>
      <c r="D605" s="49" t="s">
        <v>245</v>
      </c>
      <c r="E605" s="28">
        <v>19000</v>
      </c>
      <c r="F605" s="31" t="s">
        <v>297</v>
      </c>
      <c r="G605" s="32">
        <v>2024</v>
      </c>
      <c r="I605" s="7"/>
    </row>
    <row r="606" spans="2:9" x14ac:dyDescent="0.2">
      <c r="B606" s="324"/>
      <c r="C606" s="316"/>
      <c r="D606" s="33" t="s">
        <v>129</v>
      </c>
      <c r="E606" s="37">
        <f>E607+E608+E610+E611+E609</f>
        <v>4970</v>
      </c>
      <c r="F606" s="343" t="s">
        <v>127</v>
      </c>
      <c r="G606" s="344"/>
    </row>
    <row r="607" spans="2:9" x14ac:dyDescent="0.2">
      <c r="B607" s="332"/>
      <c r="C607" s="316"/>
      <c r="D607" s="80" t="s">
        <v>187</v>
      </c>
      <c r="E607" s="40">
        <v>540</v>
      </c>
      <c r="F607" s="75" t="s">
        <v>297</v>
      </c>
      <c r="G607" s="274">
        <v>2024</v>
      </c>
    </row>
    <row r="608" spans="2:9" x14ac:dyDescent="0.2">
      <c r="B608" s="332"/>
      <c r="C608" s="316"/>
      <c r="D608" s="80" t="s">
        <v>314</v>
      </c>
      <c r="E608" s="40">
        <v>78</v>
      </c>
      <c r="F608" s="75" t="s">
        <v>297</v>
      </c>
      <c r="G608" s="274">
        <v>2024</v>
      </c>
    </row>
    <row r="609" spans="2:7" ht="25.5" x14ac:dyDescent="0.2">
      <c r="B609" s="332"/>
      <c r="C609" s="316"/>
      <c r="D609" s="39" t="s">
        <v>608</v>
      </c>
      <c r="E609" s="40">
        <v>2274</v>
      </c>
      <c r="F609" s="75" t="s">
        <v>430</v>
      </c>
      <c r="G609" s="274">
        <v>2024</v>
      </c>
    </row>
    <row r="610" spans="2:7" x14ac:dyDescent="0.2">
      <c r="B610" s="332"/>
      <c r="C610" s="316"/>
      <c r="D610" s="72" t="s">
        <v>513</v>
      </c>
      <c r="E610" s="73">
        <v>1039</v>
      </c>
      <c r="F610" s="75" t="s">
        <v>497</v>
      </c>
      <c r="G610" s="274">
        <v>2024</v>
      </c>
    </row>
    <row r="611" spans="2:7" ht="13.5" thickBot="1" x14ac:dyDescent="0.25">
      <c r="B611" s="332"/>
      <c r="C611" s="316"/>
      <c r="D611" s="140" t="s">
        <v>513</v>
      </c>
      <c r="E611" s="77">
        <v>1039</v>
      </c>
      <c r="F611" s="75" t="s">
        <v>554</v>
      </c>
      <c r="G611" s="274">
        <v>2024</v>
      </c>
    </row>
    <row r="612" spans="2:7" ht="13.5" thickBot="1" x14ac:dyDescent="0.25">
      <c r="B612" s="332"/>
      <c r="C612" s="58" t="s">
        <v>103</v>
      </c>
      <c r="D612" s="106" t="s">
        <v>151</v>
      </c>
      <c r="E612" s="107">
        <f>E605+E606</f>
        <v>23970</v>
      </c>
      <c r="F612" s="45"/>
      <c r="G612" s="46"/>
    </row>
    <row r="613" spans="2:7" x14ac:dyDescent="0.2">
      <c r="B613" s="322">
        <v>40</v>
      </c>
      <c r="C613" s="333" t="s">
        <v>22</v>
      </c>
      <c r="D613" s="143" t="s">
        <v>126</v>
      </c>
      <c r="E613" s="62"/>
      <c r="F613" s="63"/>
      <c r="G613" s="64"/>
    </row>
    <row r="614" spans="2:7" x14ac:dyDescent="0.2">
      <c r="B614" s="323"/>
      <c r="C614" s="334"/>
      <c r="D614" s="49" t="s">
        <v>486</v>
      </c>
      <c r="E614" s="28">
        <v>5633</v>
      </c>
      <c r="F614" s="31" t="s">
        <v>610</v>
      </c>
      <c r="G614" s="32">
        <v>2024</v>
      </c>
    </row>
    <row r="615" spans="2:7" x14ac:dyDescent="0.2">
      <c r="B615" s="324"/>
      <c r="C615" s="334"/>
      <c r="D615" s="33" t="s">
        <v>872</v>
      </c>
      <c r="E615" s="28">
        <v>1964</v>
      </c>
      <c r="F615" s="31" t="s">
        <v>850</v>
      </c>
      <c r="G615" s="32">
        <v>2024</v>
      </c>
    </row>
    <row r="616" spans="2:7" x14ac:dyDescent="0.2">
      <c r="B616" s="324"/>
      <c r="C616" s="334"/>
      <c r="D616" s="33" t="s">
        <v>872</v>
      </c>
      <c r="E616" s="28">
        <v>1964</v>
      </c>
      <c r="F616" s="31" t="s">
        <v>850</v>
      </c>
      <c r="G616" s="32">
        <v>2024</v>
      </c>
    </row>
    <row r="617" spans="2:7" x14ac:dyDescent="0.2">
      <c r="B617" s="324"/>
      <c r="C617" s="334"/>
      <c r="D617" s="30" t="s">
        <v>133</v>
      </c>
      <c r="E617" s="28"/>
      <c r="F617" s="31"/>
      <c r="G617" s="32"/>
    </row>
    <row r="618" spans="2:7" x14ac:dyDescent="0.2">
      <c r="B618" s="324"/>
      <c r="C618" s="334"/>
      <c r="D618" s="33" t="s">
        <v>312</v>
      </c>
      <c r="E618" s="28">
        <v>3000</v>
      </c>
      <c r="F618" s="31" t="s">
        <v>297</v>
      </c>
      <c r="G618" s="32">
        <v>2024</v>
      </c>
    </row>
    <row r="619" spans="2:7" x14ac:dyDescent="0.2">
      <c r="B619" s="324"/>
      <c r="C619" s="334"/>
      <c r="D619" s="33" t="s">
        <v>316</v>
      </c>
      <c r="E619" s="28">
        <v>1068</v>
      </c>
      <c r="F619" s="31" t="s">
        <v>297</v>
      </c>
      <c r="G619" s="32">
        <v>2024</v>
      </c>
    </row>
    <row r="620" spans="2:7" x14ac:dyDescent="0.2">
      <c r="B620" s="324"/>
      <c r="C620" s="334"/>
      <c r="D620" s="33" t="s">
        <v>873</v>
      </c>
      <c r="E620" s="28">
        <v>5901</v>
      </c>
      <c r="F620" s="31" t="s">
        <v>850</v>
      </c>
      <c r="G620" s="32">
        <v>2024</v>
      </c>
    </row>
    <row r="621" spans="2:7" x14ac:dyDescent="0.2">
      <c r="B621" s="324"/>
      <c r="C621" s="334"/>
      <c r="D621" s="33" t="s">
        <v>129</v>
      </c>
      <c r="E621" s="37">
        <f>E622</f>
        <v>156</v>
      </c>
      <c r="F621" s="343" t="s">
        <v>127</v>
      </c>
      <c r="G621" s="344"/>
    </row>
    <row r="622" spans="2:7" ht="13.5" thickBot="1" x14ac:dyDescent="0.25">
      <c r="B622" s="332"/>
      <c r="C622" s="334"/>
      <c r="D622" s="80" t="s">
        <v>317</v>
      </c>
      <c r="E622" s="40">
        <v>156</v>
      </c>
      <c r="F622" s="75" t="s">
        <v>297</v>
      </c>
      <c r="G622" s="274">
        <v>2024</v>
      </c>
    </row>
    <row r="623" spans="2:7" ht="13.5" thickBot="1" x14ac:dyDescent="0.25">
      <c r="B623" s="325"/>
      <c r="C623" s="58" t="s">
        <v>103</v>
      </c>
      <c r="D623" s="106" t="s">
        <v>151</v>
      </c>
      <c r="E623" s="107">
        <f>E618+E619+E621+E614+E615+E616+E620</f>
        <v>19686</v>
      </c>
      <c r="F623" s="45"/>
      <c r="G623" s="46"/>
    </row>
    <row r="624" spans="2:7" ht="12.75" customHeight="1" x14ac:dyDescent="0.2">
      <c r="B624" s="323">
        <v>41</v>
      </c>
      <c r="C624" s="333" t="s">
        <v>65</v>
      </c>
      <c r="D624" s="50" t="s">
        <v>139</v>
      </c>
      <c r="E624" s="62"/>
      <c r="F624" s="63"/>
      <c r="G624" s="64"/>
    </row>
    <row r="625" spans="2:7" ht="12.75" customHeight="1" x14ac:dyDescent="0.2">
      <c r="B625" s="323"/>
      <c r="C625" s="334"/>
      <c r="D625" s="49" t="s">
        <v>249</v>
      </c>
      <c r="E625" s="28">
        <v>2209</v>
      </c>
      <c r="F625" s="31" t="s">
        <v>227</v>
      </c>
      <c r="G625" s="32">
        <v>2024</v>
      </c>
    </row>
    <row r="626" spans="2:7" ht="12.75" customHeight="1" x14ac:dyDescent="0.2">
      <c r="B626" s="323"/>
      <c r="C626" s="334"/>
      <c r="D626" s="49" t="s">
        <v>387</v>
      </c>
      <c r="E626" s="28">
        <v>1349</v>
      </c>
      <c r="F626" s="31" t="s">
        <v>371</v>
      </c>
      <c r="G626" s="32">
        <v>2024</v>
      </c>
    </row>
    <row r="627" spans="2:7" ht="12.75" customHeight="1" x14ac:dyDescent="0.2">
      <c r="B627" s="323"/>
      <c r="C627" s="334"/>
      <c r="D627" s="50" t="s">
        <v>133</v>
      </c>
      <c r="E627" s="28"/>
      <c r="F627" s="31"/>
      <c r="G627" s="32"/>
    </row>
    <row r="628" spans="2:7" ht="17.45" customHeight="1" x14ac:dyDescent="0.2">
      <c r="B628" s="323"/>
      <c r="C628" s="334"/>
      <c r="D628" s="67" t="s">
        <v>191</v>
      </c>
      <c r="E628" s="28">
        <v>4000</v>
      </c>
      <c r="F628" s="31" t="s">
        <v>179</v>
      </c>
      <c r="G628" s="32">
        <v>2024</v>
      </c>
    </row>
    <row r="629" spans="2:7" ht="15.6" customHeight="1" x14ac:dyDescent="0.2">
      <c r="B629" s="323"/>
      <c r="C629" s="334"/>
      <c r="D629" s="49" t="s">
        <v>247</v>
      </c>
      <c r="E629" s="28">
        <v>2000</v>
      </c>
      <c r="F629" s="31" t="s">
        <v>227</v>
      </c>
      <c r="G629" s="32">
        <v>2024</v>
      </c>
    </row>
    <row r="630" spans="2:7" ht="15.6" customHeight="1" x14ac:dyDescent="0.2">
      <c r="B630" s="323"/>
      <c r="C630" s="334"/>
      <c r="D630" s="49" t="s">
        <v>633</v>
      </c>
      <c r="E630" s="28">
        <v>3000</v>
      </c>
      <c r="F630" s="31" t="s">
        <v>610</v>
      </c>
      <c r="G630" s="32">
        <v>2024</v>
      </c>
    </row>
    <row r="631" spans="2:7" ht="12.75" customHeight="1" x14ac:dyDescent="0.2">
      <c r="B631" s="323"/>
      <c r="C631" s="334"/>
      <c r="D631" s="50" t="s">
        <v>140</v>
      </c>
      <c r="E631" s="28"/>
      <c r="F631" s="41"/>
      <c r="G631" s="32"/>
    </row>
    <row r="632" spans="2:7" ht="14.45" customHeight="1" thickBot="1" x14ac:dyDescent="0.25">
      <c r="B632" s="323"/>
      <c r="C632" s="334"/>
      <c r="D632" s="237" t="s">
        <v>230</v>
      </c>
      <c r="E632" s="156">
        <v>3000</v>
      </c>
      <c r="F632" s="91" t="s">
        <v>297</v>
      </c>
      <c r="G632" s="98">
        <v>2024</v>
      </c>
    </row>
    <row r="633" spans="2:7" ht="13.5" thickBot="1" x14ac:dyDescent="0.25">
      <c r="B633" s="332"/>
      <c r="C633" s="58" t="s">
        <v>103</v>
      </c>
      <c r="D633" s="106" t="s">
        <v>151</v>
      </c>
      <c r="E633" s="107">
        <f>E625+E628+E629+E632+E626+E630</f>
        <v>15558</v>
      </c>
      <c r="F633" s="45"/>
      <c r="G633" s="248"/>
    </row>
    <row r="634" spans="2:7" ht="12.75" customHeight="1" x14ac:dyDescent="0.2">
      <c r="B634" s="322">
        <v>42</v>
      </c>
      <c r="C634" s="315" t="s">
        <v>23</v>
      </c>
      <c r="D634" s="143" t="s">
        <v>126</v>
      </c>
      <c r="E634" s="62"/>
      <c r="F634" s="63"/>
      <c r="G634" s="64"/>
    </row>
    <row r="635" spans="2:7" ht="12.75" customHeight="1" x14ac:dyDescent="0.2">
      <c r="B635" s="323"/>
      <c r="C635" s="316"/>
      <c r="D635" s="52" t="s">
        <v>250</v>
      </c>
      <c r="E635" s="24">
        <v>34877</v>
      </c>
      <c r="F635" s="65" t="s">
        <v>227</v>
      </c>
      <c r="G635" s="272">
        <v>2024</v>
      </c>
    </row>
    <row r="636" spans="2:7" s="9" customFormat="1" ht="12.75" customHeight="1" x14ac:dyDescent="0.2">
      <c r="B636" s="323"/>
      <c r="C636" s="316"/>
      <c r="D636" s="50" t="s">
        <v>139</v>
      </c>
      <c r="E636" s="118"/>
      <c r="F636" s="31"/>
      <c r="G636" s="291"/>
    </row>
    <row r="637" spans="2:7" s="9" customFormat="1" ht="12.75" customHeight="1" x14ac:dyDescent="0.2">
      <c r="B637" s="323"/>
      <c r="C637" s="316"/>
      <c r="D637" s="49" t="s">
        <v>220</v>
      </c>
      <c r="E637" s="28">
        <v>1899</v>
      </c>
      <c r="F637" s="31" t="s">
        <v>227</v>
      </c>
      <c r="G637" s="32">
        <v>2024</v>
      </c>
    </row>
    <row r="638" spans="2:7" ht="12.75" customHeight="1" x14ac:dyDescent="0.2">
      <c r="B638" s="323"/>
      <c r="C638" s="316"/>
      <c r="D638" s="170" t="s">
        <v>133</v>
      </c>
      <c r="E638" s="28"/>
      <c r="F638" s="31"/>
      <c r="G638" s="32"/>
    </row>
    <row r="639" spans="2:7" ht="12.75" customHeight="1" x14ac:dyDescent="0.2">
      <c r="B639" s="323"/>
      <c r="C639" s="316"/>
      <c r="D639" s="171" t="s">
        <v>221</v>
      </c>
      <c r="E639" s="28">
        <v>3396</v>
      </c>
      <c r="F639" s="31" t="s">
        <v>297</v>
      </c>
      <c r="G639" s="32">
        <v>2024</v>
      </c>
    </row>
    <row r="640" spans="2:7" ht="25.5" x14ac:dyDescent="0.2">
      <c r="B640" s="323"/>
      <c r="C640" s="316"/>
      <c r="D640" s="26" t="s">
        <v>702</v>
      </c>
      <c r="E640" s="28">
        <v>5000</v>
      </c>
      <c r="F640" s="31" t="s">
        <v>683</v>
      </c>
      <c r="G640" s="32">
        <v>2024</v>
      </c>
    </row>
    <row r="641" spans="2:7" ht="12.75" customHeight="1" x14ac:dyDescent="0.2">
      <c r="B641" s="323"/>
      <c r="C641" s="316"/>
      <c r="D641" s="33" t="s">
        <v>874</v>
      </c>
      <c r="E641" s="28">
        <v>8500</v>
      </c>
      <c r="F641" s="31" t="s">
        <v>850</v>
      </c>
      <c r="G641" s="32">
        <v>2024</v>
      </c>
    </row>
    <row r="642" spans="2:7" ht="16.149999999999999" customHeight="1" x14ac:dyDescent="0.2">
      <c r="B642" s="323"/>
      <c r="C642" s="316"/>
      <c r="D642" s="50" t="s">
        <v>140</v>
      </c>
      <c r="E642" s="28"/>
      <c r="F642" s="41"/>
      <c r="G642" s="32"/>
    </row>
    <row r="643" spans="2:7" ht="24.6" customHeight="1" x14ac:dyDescent="0.2">
      <c r="B643" s="323"/>
      <c r="C643" s="316"/>
      <c r="D643" s="67" t="s">
        <v>620</v>
      </c>
      <c r="E643" s="28">
        <v>3000</v>
      </c>
      <c r="F643" s="31" t="s">
        <v>610</v>
      </c>
      <c r="G643" s="32">
        <v>2024</v>
      </c>
    </row>
    <row r="644" spans="2:7" ht="12.75" customHeight="1" x14ac:dyDescent="0.2">
      <c r="B644" s="323"/>
      <c r="C644" s="316"/>
      <c r="D644" s="33" t="s">
        <v>129</v>
      </c>
      <c r="E644" s="37">
        <f>E645</f>
        <v>540</v>
      </c>
      <c r="F644" s="343" t="s">
        <v>127</v>
      </c>
      <c r="G644" s="344"/>
    </row>
    <row r="645" spans="2:7" ht="12.75" customHeight="1" thickBot="1" x14ac:dyDescent="0.25">
      <c r="B645" s="323"/>
      <c r="C645" s="316"/>
      <c r="D645" s="80" t="s">
        <v>187</v>
      </c>
      <c r="E645" s="40">
        <v>540</v>
      </c>
      <c r="F645" s="75" t="s">
        <v>297</v>
      </c>
      <c r="G645" s="274">
        <v>2024</v>
      </c>
    </row>
    <row r="646" spans="2:7" ht="13.5" thickBot="1" x14ac:dyDescent="0.25">
      <c r="B646" s="325"/>
      <c r="C646" s="58" t="s">
        <v>103</v>
      </c>
      <c r="D646" s="106" t="s">
        <v>151</v>
      </c>
      <c r="E646" s="107">
        <f>E635+E637+E644+E639+E643+E640+E641</f>
        <v>57212</v>
      </c>
      <c r="F646" s="45"/>
      <c r="G646" s="46"/>
    </row>
    <row r="647" spans="2:7" ht="12.75" customHeight="1" x14ac:dyDescent="0.2">
      <c r="B647" s="322">
        <v>43</v>
      </c>
      <c r="C647" s="315" t="s">
        <v>69</v>
      </c>
      <c r="D647" s="30" t="s">
        <v>139</v>
      </c>
      <c r="E647" s="62"/>
      <c r="F647" s="63"/>
      <c r="G647" s="64"/>
    </row>
    <row r="648" spans="2:7" ht="12.75" customHeight="1" x14ac:dyDescent="0.2">
      <c r="B648" s="324"/>
      <c r="C648" s="316"/>
      <c r="D648" s="33" t="s">
        <v>251</v>
      </c>
      <c r="E648" s="114">
        <v>3721</v>
      </c>
      <c r="F648" s="31" t="s">
        <v>227</v>
      </c>
      <c r="G648" s="32">
        <v>2024</v>
      </c>
    </row>
    <row r="649" spans="2:7" ht="15" customHeight="1" x14ac:dyDescent="0.2">
      <c r="B649" s="324"/>
      <c r="C649" s="316"/>
      <c r="D649" s="50" t="s">
        <v>133</v>
      </c>
      <c r="E649" s="114"/>
      <c r="F649" s="31"/>
      <c r="G649" s="32"/>
    </row>
    <row r="650" spans="2:7" ht="28.15" customHeight="1" x14ac:dyDescent="0.2">
      <c r="B650" s="324"/>
      <c r="C650" s="316"/>
      <c r="D650" s="49" t="s">
        <v>192</v>
      </c>
      <c r="E650" s="28">
        <v>7000</v>
      </c>
      <c r="F650" s="31" t="s">
        <v>179</v>
      </c>
      <c r="G650" s="32">
        <v>2024</v>
      </c>
    </row>
    <row r="651" spans="2:7" ht="27" customHeight="1" x14ac:dyDescent="0.2">
      <c r="B651" s="324"/>
      <c r="C651" s="316"/>
      <c r="D651" s="49" t="s">
        <v>246</v>
      </c>
      <c r="E651" s="27">
        <v>4000</v>
      </c>
      <c r="F651" s="31" t="s">
        <v>227</v>
      </c>
      <c r="G651" s="32">
        <v>2024</v>
      </c>
    </row>
    <row r="652" spans="2:7" ht="16.149999999999999" customHeight="1" x14ac:dyDescent="0.2">
      <c r="B652" s="324"/>
      <c r="C652" s="316"/>
      <c r="D652" s="49" t="s">
        <v>388</v>
      </c>
      <c r="E652" s="27">
        <v>2000</v>
      </c>
      <c r="F652" s="31" t="s">
        <v>371</v>
      </c>
      <c r="G652" s="32">
        <v>2024</v>
      </c>
    </row>
    <row r="653" spans="2:7" ht="16.899999999999999" customHeight="1" x14ac:dyDescent="0.2">
      <c r="B653" s="324"/>
      <c r="C653" s="316"/>
      <c r="D653" s="26" t="s">
        <v>208</v>
      </c>
      <c r="E653" s="27">
        <v>4418</v>
      </c>
      <c r="F653" s="31" t="s">
        <v>430</v>
      </c>
      <c r="G653" s="32">
        <v>2024</v>
      </c>
    </row>
    <row r="654" spans="2:7" ht="12.75" customHeight="1" x14ac:dyDescent="0.2">
      <c r="B654" s="324"/>
      <c r="C654" s="316"/>
      <c r="D654" s="49" t="s">
        <v>208</v>
      </c>
      <c r="E654" s="114">
        <v>498</v>
      </c>
      <c r="F654" s="31" t="s">
        <v>610</v>
      </c>
      <c r="G654" s="32">
        <v>2024</v>
      </c>
    </row>
    <row r="655" spans="2:7" ht="25.5" x14ac:dyDescent="0.2">
      <c r="B655" s="324"/>
      <c r="C655" s="316"/>
      <c r="D655" s="49" t="s">
        <v>776</v>
      </c>
      <c r="E655" s="114">
        <v>5500</v>
      </c>
      <c r="F655" s="31" t="s">
        <v>761</v>
      </c>
      <c r="G655" s="32">
        <v>2024</v>
      </c>
    </row>
    <row r="656" spans="2:7" ht="25.5" x14ac:dyDescent="0.2">
      <c r="B656" s="324"/>
      <c r="C656" s="316"/>
      <c r="D656" s="49" t="s">
        <v>777</v>
      </c>
      <c r="E656" s="114">
        <v>57370</v>
      </c>
      <c r="F656" s="31" t="s">
        <v>761</v>
      </c>
      <c r="G656" s="32">
        <v>2024</v>
      </c>
    </row>
    <row r="657" spans="2:7" ht="12.75" customHeight="1" x14ac:dyDescent="0.2">
      <c r="B657" s="324"/>
      <c r="C657" s="316"/>
      <c r="D657" s="49" t="s">
        <v>200</v>
      </c>
      <c r="E657" s="114">
        <v>597</v>
      </c>
      <c r="F657" s="31" t="s">
        <v>761</v>
      </c>
      <c r="G657" s="32">
        <v>2024</v>
      </c>
    </row>
    <row r="658" spans="2:7" ht="12.75" customHeight="1" x14ac:dyDescent="0.2">
      <c r="B658" s="324"/>
      <c r="C658" s="316"/>
      <c r="D658" s="30" t="s">
        <v>140</v>
      </c>
      <c r="E658" s="28"/>
      <c r="F658" s="31"/>
      <c r="G658" s="32"/>
    </row>
    <row r="659" spans="2:7" ht="27.6" customHeight="1" thickBot="1" x14ac:dyDescent="0.25">
      <c r="B659" s="324"/>
      <c r="C659" s="316"/>
      <c r="D659" s="249" t="s">
        <v>389</v>
      </c>
      <c r="E659" s="156">
        <v>3000</v>
      </c>
      <c r="F659" s="91" t="s">
        <v>371</v>
      </c>
      <c r="G659" s="98">
        <v>2024</v>
      </c>
    </row>
    <row r="660" spans="2:7" ht="13.5" thickBot="1" x14ac:dyDescent="0.25">
      <c r="B660" s="326"/>
      <c r="C660" s="58" t="s">
        <v>103</v>
      </c>
      <c r="D660" s="106" t="s">
        <v>151</v>
      </c>
      <c r="E660" s="107">
        <f>E648+E650+E651+E652+E659+E653+E654+E655+E656+E657</f>
        <v>88104</v>
      </c>
      <c r="F660" s="45"/>
      <c r="G660" s="46"/>
    </row>
    <row r="661" spans="2:7" ht="12.75" customHeight="1" x14ac:dyDescent="0.2">
      <c r="B661" s="323">
        <v>44</v>
      </c>
      <c r="C661" s="315" t="s">
        <v>125</v>
      </c>
      <c r="D661" s="143" t="s">
        <v>126</v>
      </c>
      <c r="E661" s="137"/>
      <c r="F661" s="63"/>
      <c r="G661" s="64"/>
    </row>
    <row r="662" spans="2:7" ht="12.75" customHeight="1" x14ac:dyDescent="0.2">
      <c r="B662" s="323"/>
      <c r="C662" s="316"/>
      <c r="D662" s="26" t="s">
        <v>515</v>
      </c>
      <c r="E662" s="27">
        <v>12738</v>
      </c>
      <c r="F662" s="65" t="s">
        <v>497</v>
      </c>
      <c r="G662" s="272">
        <v>2024</v>
      </c>
    </row>
    <row r="663" spans="2:7" ht="12.75" customHeight="1" x14ac:dyDescent="0.2">
      <c r="B663" s="323"/>
      <c r="C663" s="316"/>
      <c r="D663" s="26" t="s">
        <v>502</v>
      </c>
      <c r="E663" s="27">
        <v>6101</v>
      </c>
      <c r="F663" s="65" t="s">
        <v>497</v>
      </c>
      <c r="G663" s="272">
        <v>2024</v>
      </c>
    </row>
    <row r="664" spans="2:7" ht="12.75" customHeight="1" x14ac:dyDescent="0.2">
      <c r="B664" s="323"/>
      <c r="C664" s="316"/>
      <c r="D664" s="26" t="s">
        <v>634</v>
      </c>
      <c r="E664" s="27">
        <v>4221</v>
      </c>
      <c r="F664" s="65" t="s">
        <v>610</v>
      </c>
      <c r="G664" s="272">
        <v>2024</v>
      </c>
    </row>
    <row r="665" spans="2:7" ht="12.75" customHeight="1" x14ac:dyDescent="0.2">
      <c r="B665" s="323"/>
      <c r="C665" s="316"/>
      <c r="D665" s="26" t="s">
        <v>635</v>
      </c>
      <c r="E665" s="27">
        <v>2869</v>
      </c>
      <c r="F665" s="65" t="s">
        <v>610</v>
      </c>
      <c r="G665" s="272">
        <v>2024</v>
      </c>
    </row>
    <row r="666" spans="2:7" ht="12.75" customHeight="1" x14ac:dyDescent="0.2">
      <c r="B666" s="323"/>
      <c r="C666" s="316"/>
      <c r="D666" s="50" t="s">
        <v>133</v>
      </c>
      <c r="E666" s="28"/>
      <c r="F666" s="31"/>
      <c r="G666" s="32"/>
    </row>
    <row r="667" spans="2:7" ht="25.15" customHeight="1" x14ac:dyDescent="0.2">
      <c r="B667" s="323"/>
      <c r="C667" s="316"/>
      <c r="D667" s="49" t="s">
        <v>318</v>
      </c>
      <c r="E667" s="28">
        <v>4200</v>
      </c>
      <c r="F667" s="31" t="s">
        <v>297</v>
      </c>
      <c r="G667" s="32">
        <v>2024</v>
      </c>
    </row>
    <row r="668" spans="2:7" ht="12.75" customHeight="1" x14ac:dyDescent="0.2">
      <c r="B668" s="323"/>
      <c r="C668" s="316"/>
      <c r="D668" s="49" t="s">
        <v>875</v>
      </c>
      <c r="E668" s="28">
        <v>597</v>
      </c>
      <c r="F668" s="31" t="s">
        <v>850</v>
      </c>
      <c r="G668" s="32">
        <v>2024</v>
      </c>
    </row>
    <row r="669" spans="2:7" ht="12.75" customHeight="1" x14ac:dyDescent="0.2">
      <c r="B669" s="323"/>
      <c r="C669" s="316"/>
      <c r="D669" s="50" t="s">
        <v>140</v>
      </c>
      <c r="E669" s="28"/>
      <c r="F669" s="31"/>
      <c r="G669" s="32"/>
    </row>
    <row r="670" spans="2:7" ht="27" customHeight="1" x14ac:dyDescent="0.2">
      <c r="B670" s="323"/>
      <c r="C670" s="316"/>
      <c r="D670" s="49" t="s">
        <v>624</v>
      </c>
      <c r="E670" s="28">
        <v>3000</v>
      </c>
      <c r="F670" s="31" t="s">
        <v>610</v>
      </c>
      <c r="G670" s="32">
        <v>2024</v>
      </c>
    </row>
    <row r="671" spans="2:7" ht="27" customHeight="1" x14ac:dyDescent="0.2">
      <c r="B671" s="323"/>
      <c r="C671" s="316"/>
      <c r="D671" s="49" t="s">
        <v>876</v>
      </c>
      <c r="E671" s="28">
        <v>39000</v>
      </c>
      <c r="F671" s="31" t="s">
        <v>850</v>
      </c>
      <c r="G671" s="32">
        <v>2024</v>
      </c>
    </row>
    <row r="672" spans="2:7" ht="12" customHeight="1" x14ac:dyDescent="0.2">
      <c r="B672" s="324"/>
      <c r="C672" s="316"/>
      <c r="D672" s="33" t="s">
        <v>129</v>
      </c>
      <c r="E672" s="37">
        <f>E673</f>
        <v>540</v>
      </c>
      <c r="F672" s="347" t="s">
        <v>127</v>
      </c>
      <c r="G672" s="348"/>
    </row>
    <row r="673" spans="2:7" ht="12" customHeight="1" thickBot="1" x14ac:dyDescent="0.25">
      <c r="B673" s="324"/>
      <c r="C673" s="316"/>
      <c r="D673" s="80" t="s">
        <v>187</v>
      </c>
      <c r="E673" s="40">
        <v>540</v>
      </c>
      <c r="F673" s="161" t="s">
        <v>297</v>
      </c>
      <c r="G673" s="278">
        <v>2024</v>
      </c>
    </row>
    <row r="674" spans="2:7" ht="13.5" thickBot="1" x14ac:dyDescent="0.25">
      <c r="B674" s="325"/>
      <c r="C674" s="58" t="s">
        <v>103</v>
      </c>
      <c r="D674" s="106" t="s">
        <v>151</v>
      </c>
      <c r="E674" s="107">
        <f>E667+E672+E662+E663+E664+E665+E670+E668+E671</f>
        <v>73266</v>
      </c>
      <c r="F674" s="45"/>
      <c r="G674" s="46"/>
    </row>
    <row r="675" spans="2:7" ht="12.75" customHeight="1" x14ac:dyDescent="0.2">
      <c r="B675" s="323">
        <v>45</v>
      </c>
      <c r="C675" s="340" t="s">
        <v>147</v>
      </c>
      <c r="D675" s="85" t="s">
        <v>126</v>
      </c>
      <c r="E675" s="62"/>
      <c r="F675" s="63"/>
      <c r="G675" s="64"/>
    </row>
    <row r="676" spans="2:7" ht="12.75" customHeight="1" x14ac:dyDescent="0.2">
      <c r="B676" s="323"/>
      <c r="C676" s="319"/>
      <c r="D676" s="33" t="s">
        <v>391</v>
      </c>
      <c r="E676" s="28">
        <v>7623</v>
      </c>
      <c r="F676" s="31" t="s">
        <v>683</v>
      </c>
      <c r="G676" s="32">
        <v>2024</v>
      </c>
    </row>
    <row r="677" spans="2:7" ht="12.75" customHeight="1" x14ac:dyDescent="0.2">
      <c r="B677" s="324"/>
      <c r="C677" s="319"/>
      <c r="D677" s="49" t="s">
        <v>391</v>
      </c>
      <c r="E677" s="28">
        <v>10787</v>
      </c>
      <c r="F677" s="31" t="s">
        <v>850</v>
      </c>
      <c r="G677" s="32">
        <v>2024</v>
      </c>
    </row>
    <row r="678" spans="2:7" ht="12.75" customHeight="1" x14ac:dyDescent="0.2">
      <c r="B678" s="324"/>
      <c r="C678" s="320"/>
      <c r="D678" s="50" t="s">
        <v>133</v>
      </c>
      <c r="E678" s="28"/>
      <c r="F678" s="41"/>
      <c r="G678" s="32"/>
    </row>
    <row r="679" spans="2:7" ht="25.5" x14ac:dyDescent="0.2">
      <c r="B679" s="324"/>
      <c r="C679" s="320"/>
      <c r="D679" s="67" t="s">
        <v>192</v>
      </c>
      <c r="E679" s="28">
        <v>7000</v>
      </c>
      <c r="F679" s="31" t="s">
        <v>179</v>
      </c>
      <c r="G679" s="32">
        <v>2024</v>
      </c>
    </row>
    <row r="680" spans="2:7" ht="27.6" customHeight="1" x14ac:dyDescent="0.2">
      <c r="B680" s="324"/>
      <c r="C680" s="320"/>
      <c r="D680" s="49" t="s">
        <v>246</v>
      </c>
      <c r="E680" s="28">
        <v>4000</v>
      </c>
      <c r="F680" s="31" t="s">
        <v>227</v>
      </c>
      <c r="G680" s="32">
        <v>2024</v>
      </c>
    </row>
    <row r="681" spans="2:7" ht="27" customHeight="1" x14ac:dyDescent="0.2">
      <c r="B681" s="324"/>
      <c r="C681" s="320"/>
      <c r="D681" s="49" t="s">
        <v>236</v>
      </c>
      <c r="E681" s="28">
        <v>6000</v>
      </c>
      <c r="F681" s="31" t="s">
        <v>227</v>
      </c>
      <c r="G681" s="32">
        <v>2024</v>
      </c>
    </row>
    <row r="682" spans="2:7" ht="13.9" customHeight="1" x14ac:dyDescent="0.2">
      <c r="B682" s="324"/>
      <c r="C682" s="320"/>
      <c r="D682" s="49" t="s">
        <v>319</v>
      </c>
      <c r="E682" s="28">
        <v>38162</v>
      </c>
      <c r="F682" s="31" t="s">
        <v>297</v>
      </c>
      <c r="G682" s="32">
        <v>2024</v>
      </c>
    </row>
    <row r="683" spans="2:7" ht="12.75" customHeight="1" x14ac:dyDescent="0.2">
      <c r="B683" s="324"/>
      <c r="C683" s="320"/>
      <c r="D683" s="26" t="s">
        <v>516</v>
      </c>
      <c r="E683" s="35">
        <v>498</v>
      </c>
      <c r="F683" s="31" t="s">
        <v>497</v>
      </c>
      <c r="G683" s="32">
        <v>2024</v>
      </c>
    </row>
    <row r="684" spans="2:7" ht="25.5" x14ac:dyDescent="0.2">
      <c r="B684" s="324"/>
      <c r="C684" s="320"/>
      <c r="D684" s="26" t="s">
        <v>636</v>
      </c>
      <c r="E684" s="35">
        <v>8000</v>
      </c>
      <c r="F684" s="31" t="s">
        <v>610</v>
      </c>
      <c r="G684" s="32">
        <v>2024</v>
      </c>
    </row>
    <row r="685" spans="2:7" ht="25.5" x14ac:dyDescent="0.2">
      <c r="B685" s="324"/>
      <c r="C685" s="320"/>
      <c r="D685" s="49" t="s">
        <v>637</v>
      </c>
      <c r="E685" s="28">
        <v>5500</v>
      </c>
      <c r="F685" s="31" t="s">
        <v>610</v>
      </c>
      <c r="G685" s="32">
        <v>2024</v>
      </c>
    </row>
    <row r="686" spans="2:7" x14ac:dyDescent="0.2">
      <c r="B686" s="324"/>
      <c r="C686" s="320"/>
      <c r="D686" s="49" t="s">
        <v>703</v>
      </c>
      <c r="E686" s="28">
        <v>6000</v>
      </c>
      <c r="F686" s="31" t="s">
        <v>683</v>
      </c>
      <c r="G686" s="32">
        <v>2024</v>
      </c>
    </row>
    <row r="687" spans="2:7" ht="20.45" customHeight="1" x14ac:dyDescent="0.2">
      <c r="B687" s="324"/>
      <c r="C687" s="320"/>
      <c r="D687" s="49" t="s">
        <v>704</v>
      </c>
      <c r="E687" s="28">
        <v>6500</v>
      </c>
      <c r="F687" s="31" t="s">
        <v>683</v>
      </c>
      <c r="G687" s="32">
        <v>2024</v>
      </c>
    </row>
    <row r="688" spans="2:7" x14ac:dyDescent="0.2">
      <c r="B688" s="324"/>
      <c r="C688" s="320"/>
      <c r="D688" s="49" t="s">
        <v>705</v>
      </c>
      <c r="E688" s="28">
        <v>15371</v>
      </c>
      <c r="F688" s="31" t="s">
        <v>683</v>
      </c>
      <c r="G688" s="32">
        <v>2024</v>
      </c>
    </row>
    <row r="689" spans="2:7" ht="12.75" customHeight="1" x14ac:dyDescent="0.2">
      <c r="B689" s="324"/>
      <c r="C689" s="320"/>
      <c r="D689" s="30" t="s">
        <v>140</v>
      </c>
      <c r="E689" s="28"/>
      <c r="F689" s="31"/>
      <c r="G689" s="32"/>
    </row>
    <row r="690" spans="2:7" ht="13.15" customHeight="1" x14ac:dyDescent="0.2">
      <c r="B690" s="324"/>
      <c r="C690" s="320"/>
      <c r="D690" s="26" t="s">
        <v>517</v>
      </c>
      <c r="E690" s="27">
        <v>3000</v>
      </c>
      <c r="F690" s="31" t="s">
        <v>497</v>
      </c>
      <c r="G690" s="32">
        <v>2024</v>
      </c>
    </row>
    <row r="691" spans="2:7" ht="13.15" customHeight="1" x14ac:dyDescent="0.2">
      <c r="B691" s="324"/>
      <c r="C691" s="320"/>
      <c r="D691" s="26" t="s">
        <v>294</v>
      </c>
      <c r="E691" s="27">
        <v>1056</v>
      </c>
      <c r="F691" s="31" t="s">
        <v>554</v>
      </c>
      <c r="G691" s="32">
        <v>2024</v>
      </c>
    </row>
    <row r="692" spans="2:7" ht="12.75" customHeight="1" x14ac:dyDescent="0.2">
      <c r="B692" s="324"/>
      <c r="C692" s="320"/>
      <c r="D692" s="33" t="s">
        <v>129</v>
      </c>
      <c r="E692" s="37">
        <f>E693</f>
        <v>1928</v>
      </c>
      <c r="F692" s="343" t="s">
        <v>127</v>
      </c>
      <c r="G692" s="344"/>
    </row>
    <row r="693" spans="2:7" ht="12.75" customHeight="1" thickBot="1" x14ac:dyDescent="0.25">
      <c r="B693" s="324"/>
      <c r="C693" s="321"/>
      <c r="D693" s="140" t="s">
        <v>444</v>
      </c>
      <c r="E693" s="155">
        <v>1928</v>
      </c>
      <c r="F693" s="75" t="s">
        <v>430</v>
      </c>
      <c r="G693" s="274">
        <v>2024</v>
      </c>
    </row>
    <row r="694" spans="2:7" ht="13.5" thickBot="1" x14ac:dyDescent="0.25">
      <c r="B694" s="325"/>
      <c r="C694" s="58" t="s">
        <v>103</v>
      </c>
      <c r="D694" s="106" t="s">
        <v>151</v>
      </c>
      <c r="E694" s="107">
        <f>E679+E680+E681+E682+E683+E690+E692+E691+E684+E685+E686+E687+E688+E676+E677</f>
        <v>121425</v>
      </c>
      <c r="F694" s="45"/>
      <c r="G694" s="46"/>
    </row>
    <row r="695" spans="2:7" ht="12.75" customHeight="1" x14ac:dyDescent="0.2">
      <c r="B695" s="317">
        <v>46</v>
      </c>
      <c r="C695" s="316" t="s">
        <v>132</v>
      </c>
      <c r="D695" s="85" t="s">
        <v>126</v>
      </c>
      <c r="E695" s="62"/>
      <c r="F695" s="63"/>
      <c r="G695" s="64"/>
    </row>
    <row r="696" spans="2:7" ht="12.75" customHeight="1" x14ac:dyDescent="0.2">
      <c r="B696" s="317"/>
      <c r="C696" s="316"/>
      <c r="D696" s="123" t="s">
        <v>390</v>
      </c>
      <c r="E696" s="24">
        <v>22846</v>
      </c>
      <c r="F696" s="65" t="s">
        <v>371</v>
      </c>
      <c r="G696" s="272">
        <v>2024</v>
      </c>
    </row>
    <row r="697" spans="2:7" ht="12.75" customHeight="1" x14ac:dyDescent="0.2">
      <c r="B697" s="317"/>
      <c r="C697" s="316"/>
      <c r="D697" s="123" t="s">
        <v>391</v>
      </c>
      <c r="E697" s="24">
        <v>2281</v>
      </c>
      <c r="F697" s="65" t="s">
        <v>371</v>
      </c>
      <c r="G697" s="272">
        <v>2024</v>
      </c>
    </row>
    <row r="698" spans="2:7" ht="15" customHeight="1" x14ac:dyDescent="0.2">
      <c r="B698" s="317"/>
      <c r="C698" s="316"/>
      <c r="D698" s="123" t="s">
        <v>376</v>
      </c>
      <c r="E698" s="24">
        <v>3335</v>
      </c>
      <c r="F698" s="65" t="s">
        <v>554</v>
      </c>
      <c r="G698" s="272">
        <v>2024</v>
      </c>
    </row>
    <row r="699" spans="2:7" ht="15" customHeight="1" x14ac:dyDescent="0.2">
      <c r="B699" s="317"/>
      <c r="C699" s="316"/>
      <c r="D699" s="123" t="s">
        <v>391</v>
      </c>
      <c r="E699" s="24">
        <v>5616</v>
      </c>
      <c r="F699" s="65" t="s">
        <v>683</v>
      </c>
      <c r="G699" s="272">
        <v>2024</v>
      </c>
    </row>
    <row r="700" spans="2:7" ht="12.75" customHeight="1" x14ac:dyDescent="0.2">
      <c r="B700" s="317"/>
      <c r="C700" s="316"/>
      <c r="D700" s="50" t="s">
        <v>139</v>
      </c>
      <c r="E700" s="24"/>
      <c r="F700" s="65"/>
      <c r="G700" s="272"/>
    </row>
    <row r="701" spans="2:7" ht="12.75" customHeight="1" x14ac:dyDescent="0.2">
      <c r="B701" s="317"/>
      <c r="C701" s="316"/>
      <c r="D701" s="26" t="s">
        <v>518</v>
      </c>
      <c r="E701" s="27">
        <v>2682</v>
      </c>
      <c r="F701" s="65" t="s">
        <v>497</v>
      </c>
      <c r="G701" s="272">
        <v>2024</v>
      </c>
    </row>
    <row r="702" spans="2:7" ht="12.75" customHeight="1" x14ac:dyDescent="0.2">
      <c r="B702" s="317"/>
      <c r="C702" s="316"/>
      <c r="D702" s="26" t="s">
        <v>220</v>
      </c>
      <c r="E702" s="27">
        <v>2556</v>
      </c>
      <c r="F702" s="65" t="s">
        <v>809</v>
      </c>
      <c r="G702" s="272">
        <v>2024</v>
      </c>
    </row>
    <row r="703" spans="2:7" ht="12.75" customHeight="1" x14ac:dyDescent="0.2">
      <c r="B703" s="317"/>
      <c r="C703" s="316"/>
      <c r="D703" s="30" t="s">
        <v>133</v>
      </c>
      <c r="E703" s="28"/>
      <c r="F703" s="31"/>
      <c r="G703" s="32"/>
    </row>
    <row r="704" spans="2:7" ht="25.9" customHeight="1" x14ac:dyDescent="0.2">
      <c r="B704" s="317"/>
      <c r="C704" s="316"/>
      <c r="D704" s="67" t="s">
        <v>236</v>
      </c>
      <c r="E704" s="28">
        <v>7750</v>
      </c>
      <c r="F704" s="31" t="s">
        <v>227</v>
      </c>
      <c r="G704" s="32">
        <v>2024</v>
      </c>
    </row>
    <row r="705" spans="2:7" ht="12.75" customHeight="1" x14ac:dyDescent="0.2">
      <c r="B705" s="317"/>
      <c r="C705" s="316"/>
      <c r="D705" s="33" t="s">
        <v>392</v>
      </c>
      <c r="E705" s="28">
        <v>10753</v>
      </c>
      <c r="F705" s="31" t="s">
        <v>371</v>
      </c>
      <c r="G705" s="32">
        <v>2024</v>
      </c>
    </row>
    <row r="706" spans="2:7" ht="12.75" customHeight="1" x14ac:dyDescent="0.2">
      <c r="B706" s="317"/>
      <c r="C706" s="316"/>
      <c r="D706" s="33" t="s">
        <v>778</v>
      </c>
      <c r="E706" s="28">
        <v>18000</v>
      </c>
      <c r="F706" s="31" t="s">
        <v>761</v>
      </c>
      <c r="G706" s="32">
        <v>2024</v>
      </c>
    </row>
    <row r="707" spans="2:7" ht="12.75" customHeight="1" x14ac:dyDescent="0.2">
      <c r="B707" s="317"/>
      <c r="C707" s="316"/>
      <c r="D707" s="50" t="s">
        <v>140</v>
      </c>
      <c r="E707" s="28"/>
      <c r="F707" s="41"/>
      <c r="G707" s="32"/>
    </row>
    <row r="708" spans="2:7" ht="12.75" customHeight="1" x14ac:dyDescent="0.2">
      <c r="B708" s="317"/>
      <c r="C708" s="316"/>
      <c r="D708" s="26" t="s">
        <v>437</v>
      </c>
      <c r="E708" s="27">
        <v>2896</v>
      </c>
      <c r="F708" s="41" t="s">
        <v>430</v>
      </c>
      <c r="G708" s="32">
        <v>2024</v>
      </c>
    </row>
    <row r="709" spans="2:7" ht="12.75" customHeight="1" x14ac:dyDescent="0.2">
      <c r="B709" s="317"/>
      <c r="C709" s="316"/>
      <c r="D709" s="33" t="s">
        <v>129</v>
      </c>
      <c r="E709" s="37">
        <f>E710</f>
        <v>540</v>
      </c>
      <c r="F709" s="343" t="s">
        <v>127</v>
      </c>
      <c r="G709" s="344"/>
    </row>
    <row r="710" spans="2:7" ht="12.75" customHeight="1" thickBot="1" x14ac:dyDescent="0.25">
      <c r="B710" s="317"/>
      <c r="C710" s="316"/>
      <c r="D710" s="80" t="s">
        <v>187</v>
      </c>
      <c r="E710" s="40">
        <v>540</v>
      </c>
      <c r="F710" s="75" t="s">
        <v>297</v>
      </c>
      <c r="G710" s="274">
        <v>2024</v>
      </c>
    </row>
    <row r="711" spans="2:7" ht="13.5" thickBot="1" x14ac:dyDescent="0.25">
      <c r="B711" s="318"/>
      <c r="C711" s="58" t="s">
        <v>103</v>
      </c>
      <c r="D711" s="106" t="s">
        <v>151</v>
      </c>
      <c r="E711" s="107">
        <f>E704+E709+E696+E697+E705+E708+E701+E698+E699+E706+E702</f>
        <v>79255</v>
      </c>
      <c r="F711" s="183"/>
      <c r="G711" s="236"/>
    </row>
    <row r="712" spans="2:7" ht="12.75" customHeight="1" x14ac:dyDescent="0.2">
      <c r="B712" s="322">
        <v>47</v>
      </c>
      <c r="C712" s="315" t="s">
        <v>24</v>
      </c>
      <c r="D712" s="50" t="s">
        <v>139</v>
      </c>
      <c r="E712" s="62"/>
      <c r="F712" s="63"/>
      <c r="G712" s="64"/>
    </row>
    <row r="713" spans="2:7" ht="12.75" customHeight="1" x14ac:dyDescent="0.2">
      <c r="B713" s="323"/>
      <c r="C713" s="316"/>
      <c r="D713" s="123" t="s">
        <v>252</v>
      </c>
      <c r="E713" s="24">
        <v>1860</v>
      </c>
      <c r="F713" s="65" t="s">
        <v>227</v>
      </c>
      <c r="G713" s="272">
        <v>2024</v>
      </c>
    </row>
    <row r="714" spans="2:7" ht="12.75" customHeight="1" x14ac:dyDescent="0.2">
      <c r="B714" s="323"/>
      <c r="C714" s="316"/>
      <c r="D714" s="123" t="s">
        <v>877</v>
      </c>
      <c r="E714" s="24">
        <v>8245</v>
      </c>
      <c r="F714" s="65" t="s">
        <v>850</v>
      </c>
      <c r="G714" s="272">
        <v>2024</v>
      </c>
    </row>
    <row r="715" spans="2:7" ht="12.75" customHeight="1" x14ac:dyDescent="0.2">
      <c r="B715" s="323"/>
      <c r="C715" s="316"/>
      <c r="D715" s="34" t="s">
        <v>133</v>
      </c>
      <c r="E715" s="28"/>
      <c r="F715" s="31"/>
      <c r="G715" s="32"/>
    </row>
    <row r="716" spans="2:7" ht="12.75" customHeight="1" x14ac:dyDescent="0.2">
      <c r="B716" s="323"/>
      <c r="C716" s="316"/>
      <c r="D716" s="174" t="s">
        <v>320</v>
      </c>
      <c r="E716" s="28">
        <v>2000</v>
      </c>
      <c r="F716" s="31" t="s">
        <v>297</v>
      </c>
      <c r="G716" s="32">
        <v>2024</v>
      </c>
    </row>
    <row r="717" spans="2:7" ht="12.75" customHeight="1" x14ac:dyDescent="0.2">
      <c r="B717" s="323"/>
      <c r="C717" s="316"/>
      <c r="D717" s="26" t="s">
        <v>461</v>
      </c>
      <c r="E717" s="28">
        <v>8000</v>
      </c>
      <c r="F717" s="31" t="s">
        <v>610</v>
      </c>
      <c r="G717" s="32">
        <v>2024</v>
      </c>
    </row>
    <row r="718" spans="2:7" ht="12.75" customHeight="1" x14ac:dyDescent="0.2">
      <c r="B718" s="323"/>
      <c r="C718" s="316"/>
      <c r="D718" s="26" t="s">
        <v>779</v>
      </c>
      <c r="E718" s="28">
        <v>6000</v>
      </c>
      <c r="F718" s="31" t="s">
        <v>761</v>
      </c>
      <c r="G718" s="32">
        <v>2024</v>
      </c>
    </row>
    <row r="719" spans="2:7" ht="12.75" customHeight="1" x14ac:dyDescent="0.2">
      <c r="B719" s="323"/>
      <c r="C719" s="316"/>
      <c r="D719" s="26" t="s">
        <v>878</v>
      </c>
      <c r="E719" s="28">
        <v>26358</v>
      </c>
      <c r="F719" s="31" t="s">
        <v>850</v>
      </c>
      <c r="G719" s="32">
        <v>2024</v>
      </c>
    </row>
    <row r="720" spans="2:7" ht="12.75" customHeight="1" x14ac:dyDescent="0.2">
      <c r="B720" s="323"/>
      <c r="C720" s="316"/>
      <c r="D720" s="30" t="s">
        <v>140</v>
      </c>
      <c r="E720" s="28"/>
      <c r="F720" s="41"/>
      <c r="G720" s="32"/>
    </row>
    <row r="721" spans="2:7" ht="12.75" customHeight="1" x14ac:dyDescent="0.2">
      <c r="B721" s="323"/>
      <c r="C721" s="316"/>
      <c r="D721" s="26" t="s">
        <v>437</v>
      </c>
      <c r="E721" s="27">
        <v>3178</v>
      </c>
      <c r="F721" s="31" t="s">
        <v>430</v>
      </c>
      <c r="G721" s="280">
        <v>2024</v>
      </c>
    </row>
    <row r="722" spans="2:7" ht="12.75" customHeight="1" x14ac:dyDescent="0.2">
      <c r="B722" s="323"/>
      <c r="C722" s="316"/>
      <c r="D722" s="33" t="s">
        <v>129</v>
      </c>
      <c r="E722" s="37">
        <f>E723</f>
        <v>540</v>
      </c>
      <c r="F722" s="347" t="s">
        <v>127</v>
      </c>
      <c r="G722" s="348"/>
    </row>
    <row r="723" spans="2:7" ht="12.75" customHeight="1" thickBot="1" x14ac:dyDescent="0.25">
      <c r="B723" s="323"/>
      <c r="C723" s="316"/>
      <c r="D723" s="128" t="s">
        <v>187</v>
      </c>
      <c r="E723" s="37">
        <v>540</v>
      </c>
      <c r="F723" s="38" t="s">
        <v>297</v>
      </c>
      <c r="G723" s="267">
        <v>2024</v>
      </c>
    </row>
    <row r="724" spans="2:7" ht="13.5" thickBot="1" x14ac:dyDescent="0.25">
      <c r="B724" s="325"/>
      <c r="C724" s="58" t="s">
        <v>103</v>
      </c>
      <c r="D724" s="117" t="s">
        <v>151</v>
      </c>
      <c r="E724" s="60">
        <f>E713+E716+E722+E721+E717+E718+E714+E719</f>
        <v>56181</v>
      </c>
      <c r="F724" s="61"/>
      <c r="G724" s="271"/>
    </row>
    <row r="725" spans="2:7" ht="13.15" customHeight="1" x14ac:dyDescent="0.2">
      <c r="B725" s="338">
        <v>48</v>
      </c>
      <c r="C725" s="315" t="s">
        <v>93</v>
      </c>
      <c r="D725" s="85" t="s">
        <v>126</v>
      </c>
      <c r="E725" s="62"/>
      <c r="F725" s="145"/>
      <c r="G725" s="292"/>
    </row>
    <row r="726" spans="2:7" ht="13.15" customHeight="1" x14ac:dyDescent="0.2">
      <c r="B726" s="317"/>
      <c r="C726" s="316"/>
      <c r="D726" s="123" t="s">
        <v>193</v>
      </c>
      <c r="E726" s="24">
        <v>2577</v>
      </c>
      <c r="F726" s="147" t="s">
        <v>179</v>
      </c>
      <c r="G726" s="265">
        <v>2024</v>
      </c>
    </row>
    <row r="727" spans="2:7" ht="13.15" customHeight="1" x14ac:dyDescent="0.2">
      <c r="B727" s="317"/>
      <c r="C727" s="316"/>
      <c r="D727" s="26" t="s">
        <v>445</v>
      </c>
      <c r="E727" s="27">
        <v>2318</v>
      </c>
      <c r="F727" s="147" t="s">
        <v>430</v>
      </c>
      <c r="G727" s="265">
        <v>2024</v>
      </c>
    </row>
    <row r="728" spans="2:7" ht="13.15" customHeight="1" x14ac:dyDescent="0.2">
      <c r="B728" s="317"/>
      <c r="C728" s="316"/>
      <c r="D728" s="34" t="s">
        <v>133</v>
      </c>
      <c r="E728" s="28"/>
      <c r="F728" s="175"/>
      <c r="G728" s="266"/>
    </row>
    <row r="729" spans="2:7" ht="13.15" customHeight="1" x14ac:dyDescent="0.2">
      <c r="B729" s="317"/>
      <c r="C729" s="316"/>
      <c r="D729" s="26" t="s">
        <v>322</v>
      </c>
      <c r="E729" s="28">
        <v>2500</v>
      </c>
      <c r="F729" s="149" t="s">
        <v>297</v>
      </c>
      <c r="G729" s="266">
        <v>2024</v>
      </c>
    </row>
    <row r="730" spans="2:7" x14ac:dyDescent="0.2">
      <c r="B730" s="317"/>
      <c r="C730" s="316"/>
      <c r="D730" s="26" t="s">
        <v>638</v>
      </c>
      <c r="E730" s="28">
        <v>2608</v>
      </c>
      <c r="F730" s="29" t="s">
        <v>610</v>
      </c>
      <c r="G730" s="266">
        <v>2024</v>
      </c>
    </row>
    <row r="731" spans="2:7" ht="25.5" x14ac:dyDescent="0.2">
      <c r="B731" s="317"/>
      <c r="C731" s="316"/>
      <c r="D731" s="67" t="s">
        <v>879</v>
      </c>
      <c r="E731" s="28">
        <v>15036</v>
      </c>
      <c r="F731" s="29" t="s">
        <v>850</v>
      </c>
      <c r="G731" s="266">
        <v>2024</v>
      </c>
    </row>
    <row r="732" spans="2:7" x14ac:dyDescent="0.2">
      <c r="B732" s="317"/>
      <c r="C732" s="316"/>
      <c r="D732" s="30" t="s">
        <v>140</v>
      </c>
      <c r="E732" s="28"/>
      <c r="F732" s="29"/>
      <c r="G732" s="266"/>
    </row>
    <row r="733" spans="2:7" x14ac:dyDescent="0.2">
      <c r="B733" s="317"/>
      <c r="C733" s="316"/>
      <c r="D733" s="67" t="s">
        <v>321</v>
      </c>
      <c r="E733" s="28">
        <v>3000</v>
      </c>
      <c r="F733" s="29" t="s">
        <v>297</v>
      </c>
      <c r="G733" s="266">
        <v>2024</v>
      </c>
    </row>
    <row r="734" spans="2:7" x14ac:dyDescent="0.2">
      <c r="B734" s="317"/>
      <c r="C734" s="316"/>
      <c r="D734" s="33" t="s">
        <v>129</v>
      </c>
      <c r="E734" s="28">
        <f>E735</f>
        <v>540</v>
      </c>
      <c r="F734" s="343" t="s">
        <v>127</v>
      </c>
      <c r="G734" s="344"/>
    </row>
    <row r="735" spans="2:7" ht="13.5" thickBot="1" x14ac:dyDescent="0.25">
      <c r="B735" s="317"/>
      <c r="C735" s="316"/>
      <c r="D735" s="80" t="s">
        <v>187</v>
      </c>
      <c r="E735" s="156">
        <v>540</v>
      </c>
      <c r="F735" s="75" t="s">
        <v>297</v>
      </c>
      <c r="G735" s="274">
        <v>2024</v>
      </c>
    </row>
    <row r="736" spans="2:7" ht="13.5" thickBot="1" x14ac:dyDescent="0.25">
      <c r="B736" s="318"/>
      <c r="C736" s="58" t="s">
        <v>103</v>
      </c>
      <c r="D736" s="106" t="s">
        <v>151</v>
      </c>
      <c r="E736" s="107">
        <f>E726+E729+E733+E734+E727+E730+E731</f>
        <v>28579</v>
      </c>
      <c r="F736" s="45"/>
      <c r="G736" s="46"/>
    </row>
    <row r="737" spans="2:7" x14ac:dyDescent="0.2">
      <c r="B737" s="328">
        <v>49</v>
      </c>
      <c r="C737" s="315" t="s">
        <v>25</v>
      </c>
      <c r="D737" s="85" t="s">
        <v>126</v>
      </c>
      <c r="E737" s="62"/>
      <c r="F737" s="63"/>
      <c r="G737" s="64"/>
    </row>
    <row r="738" spans="2:7" x14ac:dyDescent="0.2">
      <c r="B738" s="328"/>
      <c r="C738" s="316"/>
      <c r="D738" s="123" t="s">
        <v>325</v>
      </c>
      <c r="E738" s="24">
        <v>17310</v>
      </c>
      <c r="F738" s="65" t="s">
        <v>297</v>
      </c>
      <c r="G738" s="272">
        <v>2024</v>
      </c>
    </row>
    <row r="739" spans="2:7" x14ac:dyDescent="0.2">
      <c r="B739" s="328"/>
      <c r="C739" s="316"/>
      <c r="D739" s="123" t="s">
        <v>880</v>
      </c>
      <c r="E739" s="24">
        <v>7385</v>
      </c>
      <c r="F739" s="65" t="s">
        <v>850</v>
      </c>
      <c r="G739" s="272">
        <v>2024</v>
      </c>
    </row>
    <row r="740" spans="2:7" x14ac:dyDescent="0.2">
      <c r="B740" s="328"/>
      <c r="C740" s="316"/>
      <c r="D740" s="50" t="s">
        <v>139</v>
      </c>
      <c r="E740" s="24"/>
      <c r="F740" s="65"/>
      <c r="G740" s="272"/>
    </row>
    <row r="741" spans="2:7" x14ac:dyDescent="0.2">
      <c r="B741" s="328"/>
      <c r="C741" s="316"/>
      <c r="D741" s="26" t="s">
        <v>240</v>
      </c>
      <c r="E741" s="27">
        <v>2682</v>
      </c>
      <c r="F741" s="31" t="s">
        <v>430</v>
      </c>
      <c r="G741" s="32">
        <v>2024</v>
      </c>
    </row>
    <row r="742" spans="2:7" x14ac:dyDescent="0.2">
      <c r="B742" s="328"/>
      <c r="C742" s="316"/>
      <c r="D742" s="26" t="s">
        <v>805</v>
      </c>
      <c r="E742" s="27">
        <v>2031</v>
      </c>
      <c r="F742" s="31" t="s">
        <v>809</v>
      </c>
      <c r="G742" s="32">
        <v>2024</v>
      </c>
    </row>
    <row r="743" spans="2:7" x14ac:dyDescent="0.2">
      <c r="B743" s="328"/>
      <c r="C743" s="316"/>
      <c r="D743" s="26" t="s">
        <v>832</v>
      </c>
      <c r="E743" s="27">
        <v>2763</v>
      </c>
      <c r="F743" s="31" t="s">
        <v>809</v>
      </c>
      <c r="G743" s="32">
        <v>2024</v>
      </c>
    </row>
    <row r="744" spans="2:7" x14ac:dyDescent="0.2">
      <c r="B744" s="328"/>
      <c r="C744" s="316"/>
      <c r="D744" s="34" t="s">
        <v>133</v>
      </c>
      <c r="E744" s="28"/>
      <c r="F744" s="41"/>
      <c r="G744" s="32"/>
    </row>
    <row r="745" spans="2:7" x14ac:dyDescent="0.2">
      <c r="B745" s="328"/>
      <c r="C745" s="316"/>
      <c r="D745" s="33" t="s">
        <v>831</v>
      </c>
      <c r="E745" s="28">
        <v>597</v>
      </c>
      <c r="F745" s="31" t="s">
        <v>809</v>
      </c>
      <c r="G745" s="32">
        <v>2024</v>
      </c>
    </row>
    <row r="746" spans="2:7" x14ac:dyDescent="0.2">
      <c r="B746" s="323"/>
      <c r="C746" s="316"/>
      <c r="D746" s="30" t="s">
        <v>140</v>
      </c>
      <c r="E746" s="28"/>
      <c r="F746" s="41"/>
      <c r="G746" s="32"/>
    </row>
    <row r="747" spans="2:7" ht="15.75" customHeight="1" x14ac:dyDescent="0.2">
      <c r="B747" s="323"/>
      <c r="C747" s="316"/>
      <c r="D747" s="67" t="s">
        <v>349</v>
      </c>
      <c r="E747" s="28">
        <v>3000</v>
      </c>
      <c r="F747" s="31" t="s">
        <v>371</v>
      </c>
      <c r="G747" s="32">
        <v>2024</v>
      </c>
    </row>
    <row r="748" spans="2:7" ht="15" customHeight="1" x14ac:dyDescent="0.2">
      <c r="B748" s="323"/>
      <c r="C748" s="316"/>
      <c r="D748" s="26" t="s">
        <v>724</v>
      </c>
      <c r="E748" s="27">
        <v>1540</v>
      </c>
      <c r="F748" s="31" t="s">
        <v>683</v>
      </c>
      <c r="G748" s="32">
        <v>2024</v>
      </c>
    </row>
    <row r="749" spans="2:7" ht="25.5" x14ac:dyDescent="0.2">
      <c r="B749" s="323"/>
      <c r="C749" s="316"/>
      <c r="D749" s="26" t="s">
        <v>780</v>
      </c>
      <c r="E749" s="27">
        <v>5000</v>
      </c>
      <c r="F749" s="31" t="s">
        <v>761</v>
      </c>
      <c r="G749" s="32">
        <v>2024</v>
      </c>
    </row>
    <row r="750" spans="2:7" ht="26.25" thickBot="1" x14ac:dyDescent="0.25">
      <c r="B750" s="323"/>
      <c r="C750" s="316"/>
      <c r="D750" s="241" t="s">
        <v>881</v>
      </c>
      <c r="E750" s="198">
        <v>43000</v>
      </c>
      <c r="F750" s="91" t="s">
        <v>850</v>
      </c>
      <c r="G750" s="98">
        <v>2024</v>
      </c>
    </row>
    <row r="751" spans="2:7" ht="14.25" customHeight="1" thickBot="1" x14ac:dyDescent="0.25">
      <c r="B751" s="332"/>
      <c r="C751" s="58" t="s">
        <v>103</v>
      </c>
      <c r="D751" s="182" t="s">
        <v>151</v>
      </c>
      <c r="E751" s="44">
        <f>E738+E747+E741+E748+E749+E745+E742+E743+E739+E750</f>
        <v>85308</v>
      </c>
      <c r="F751" s="183"/>
      <c r="G751" s="236"/>
    </row>
    <row r="752" spans="2:7" ht="12.75" customHeight="1" x14ac:dyDescent="0.2">
      <c r="B752" s="322">
        <v>50</v>
      </c>
      <c r="C752" s="333" t="s">
        <v>72</v>
      </c>
      <c r="D752" s="143" t="s">
        <v>126</v>
      </c>
      <c r="E752" s="62"/>
      <c r="F752" s="63"/>
      <c r="G752" s="64"/>
    </row>
    <row r="753" spans="2:7" ht="12.75" customHeight="1" x14ac:dyDescent="0.2">
      <c r="B753" s="323"/>
      <c r="C753" s="334"/>
      <c r="D753" s="33" t="s">
        <v>285</v>
      </c>
      <c r="E753" s="28">
        <v>2072</v>
      </c>
      <c r="F753" s="31" t="s">
        <v>610</v>
      </c>
      <c r="G753" s="32">
        <v>2024</v>
      </c>
    </row>
    <row r="754" spans="2:7" ht="15" customHeight="1" x14ac:dyDescent="0.2">
      <c r="B754" s="323"/>
      <c r="C754" s="334"/>
      <c r="D754" s="49" t="s">
        <v>189</v>
      </c>
      <c r="E754" s="28">
        <v>4175</v>
      </c>
      <c r="F754" s="31" t="s">
        <v>683</v>
      </c>
      <c r="G754" s="32">
        <v>2024</v>
      </c>
    </row>
    <row r="755" spans="2:7" ht="15" customHeight="1" x14ac:dyDescent="0.2">
      <c r="B755" s="323"/>
      <c r="C755" s="334"/>
      <c r="D755" s="49" t="s">
        <v>486</v>
      </c>
      <c r="E755" s="28">
        <v>27414</v>
      </c>
      <c r="F755" s="31" t="s">
        <v>683</v>
      </c>
      <c r="G755" s="32">
        <v>2024</v>
      </c>
    </row>
    <row r="756" spans="2:7" ht="15" customHeight="1" x14ac:dyDescent="0.2">
      <c r="B756" s="323"/>
      <c r="C756" s="334"/>
      <c r="D756" s="49" t="s">
        <v>238</v>
      </c>
      <c r="E756" s="28">
        <v>5216</v>
      </c>
      <c r="F756" s="31" t="s">
        <v>850</v>
      </c>
      <c r="G756" s="32">
        <v>2024</v>
      </c>
    </row>
    <row r="757" spans="2:7" ht="12.75" customHeight="1" x14ac:dyDescent="0.2">
      <c r="B757" s="323"/>
      <c r="C757" s="334"/>
      <c r="D757" s="34" t="s">
        <v>133</v>
      </c>
      <c r="E757" s="28"/>
      <c r="F757" s="31"/>
      <c r="G757" s="32"/>
    </row>
    <row r="758" spans="2:7" ht="12.75" customHeight="1" thickBot="1" x14ac:dyDescent="0.25">
      <c r="B758" s="323"/>
      <c r="C758" s="334"/>
      <c r="D758" s="167" t="s">
        <v>706</v>
      </c>
      <c r="E758" s="156">
        <v>302</v>
      </c>
      <c r="F758" s="91" t="s">
        <v>683</v>
      </c>
      <c r="G758" s="98">
        <v>2024</v>
      </c>
    </row>
    <row r="759" spans="2:7" ht="13.5" thickBot="1" x14ac:dyDescent="0.25">
      <c r="B759" s="325"/>
      <c r="C759" s="58" t="s">
        <v>103</v>
      </c>
      <c r="D759" s="106" t="s">
        <v>151</v>
      </c>
      <c r="E759" s="107">
        <f>E753+E754+E755+E758+E756</f>
        <v>39179</v>
      </c>
      <c r="F759" s="183"/>
      <c r="G759" s="236"/>
    </row>
    <row r="760" spans="2:7" x14ac:dyDescent="0.2">
      <c r="B760" s="328">
        <v>51</v>
      </c>
      <c r="C760" s="315" t="s">
        <v>26</v>
      </c>
      <c r="D760" s="143" t="s">
        <v>126</v>
      </c>
      <c r="E760" s="62"/>
      <c r="F760" s="63"/>
      <c r="G760" s="64"/>
    </row>
    <row r="761" spans="2:7" x14ac:dyDescent="0.2">
      <c r="B761" s="328"/>
      <c r="C761" s="316"/>
      <c r="D761" s="33" t="s">
        <v>332</v>
      </c>
      <c r="E761" s="28">
        <v>15253</v>
      </c>
      <c r="F761" s="31" t="s">
        <v>610</v>
      </c>
      <c r="G761" s="32">
        <v>2024</v>
      </c>
    </row>
    <row r="762" spans="2:7" x14ac:dyDescent="0.2">
      <c r="B762" s="328"/>
      <c r="C762" s="316"/>
      <c r="D762" s="33" t="s">
        <v>587</v>
      </c>
      <c r="E762" s="28">
        <v>2440</v>
      </c>
      <c r="F762" s="31" t="s">
        <v>850</v>
      </c>
      <c r="G762" s="32">
        <v>2024</v>
      </c>
    </row>
    <row r="763" spans="2:7" x14ac:dyDescent="0.2">
      <c r="B763" s="328"/>
      <c r="C763" s="316"/>
      <c r="D763" s="33" t="s">
        <v>697</v>
      </c>
      <c r="E763" s="28">
        <v>3596</v>
      </c>
      <c r="F763" s="31" t="s">
        <v>850</v>
      </c>
      <c r="G763" s="32">
        <v>2024</v>
      </c>
    </row>
    <row r="764" spans="2:7" x14ac:dyDescent="0.2">
      <c r="B764" s="328"/>
      <c r="C764" s="316"/>
      <c r="D764" s="50" t="s">
        <v>139</v>
      </c>
      <c r="E764" s="28"/>
      <c r="F764" s="31"/>
      <c r="G764" s="32"/>
    </row>
    <row r="765" spans="2:7" x14ac:dyDescent="0.2">
      <c r="B765" s="328"/>
      <c r="C765" s="316"/>
      <c r="D765" s="33" t="s">
        <v>573</v>
      </c>
      <c r="E765" s="28">
        <v>1860</v>
      </c>
      <c r="F765" s="31" t="s">
        <v>554</v>
      </c>
      <c r="G765" s="32">
        <v>2024</v>
      </c>
    </row>
    <row r="766" spans="2:7" x14ac:dyDescent="0.2">
      <c r="B766" s="328"/>
      <c r="C766" s="316"/>
      <c r="D766" s="34" t="s">
        <v>133</v>
      </c>
      <c r="E766" s="28"/>
      <c r="F766" s="41"/>
      <c r="G766" s="32"/>
    </row>
    <row r="767" spans="2:7" x14ac:dyDescent="0.2">
      <c r="B767" s="328"/>
      <c r="C767" s="316"/>
      <c r="D767" s="26" t="s">
        <v>572</v>
      </c>
      <c r="E767" s="28">
        <v>20298</v>
      </c>
      <c r="F767" s="31" t="s">
        <v>554</v>
      </c>
      <c r="G767" s="32">
        <v>2024</v>
      </c>
    </row>
    <row r="768" spans="2:7" ht="12.75" customHeight="1" x14ac:dyDescent="0.2">
      <c r="B768" s="329"/>
      <c r="C768" s="316"/>
      <c r="D768" s="30" t="s">
        <v>140</v>
      </c>
      <c r="E768" s="28"/>
      <c r="F768" s="41"/>
      <c r="G768" s="32"/>
    </row>
    <row r="769" spans="2:7" ht="12.75" customHeight="1" x14ac:dyDescent="0.2">
      <c r="B769" s="329"/>
      <c r="C769" s="316"/>
      <c r="D769" s="26" t="s">
        <v>448</v>
      </c>
      <c r="E769" s="27">
        <v>1543</v>
      </c>
      <c r="F769" s="41" t="s">
        <v>430</v>
      </c>
      <c r="G769" s="32">
        <v>2024</v>
      </c>
    </row>
    <row r="770" spans="2:7" x14ac:dyDescent="0.2">
      <c r="B770" s="329"/>
      <c r="C770" s="316"/>
      <c r="D770" s="33" t="s">
        <v>129</v>
      </c>
      <c r="E770" s="28">
        <f>E771</f>
        <v>540</v>
      </c>
      <c r="F770" s="343" t="s">
        <v>127</v>
      </c>
      <c r="G770" s="344"/>
    </row>
    <row r="771" spans="2:7" ht="13.5" thickBot="1" x14ac:dyDescent="0.25">
      <c r="B771" s="329"/>
      <c r="C771" s="316"/>
      <c r="D771" s="80" t="s">
        <v>187</v>
      </c>
      <c r="E771" s="40">
        <v>540</v>
      </c>
      <c r="F771" s="75" t="s">
        <v>297</v>
      </c>
      <c r="G771" s="274">
        <v>2024</v>
      </c>
    </row>
    <row r="772" spans="2:7" ht="13.5" thickBot="1" x14ac:dyDescent="0.25">
      <c r="B772" s="332"/>
      <c r="C772" s="58" t="s">
        <v>103</v>
      </c>
      <c r="D772" s="182" t="s">
        <v>151</v>
      </c>
      <c r="E772" s="107">
        <f>E770+E765+E767+E769+E761+E762+E763</f>
        <v>45530</v>
      </c>
      <c r="F772" s="183"/>
      <c r="G772" s="236"/>
    </row>
    <row r="773" spans="2:7" ht="12.75" customHeight="1" x14ac:dyDescent="0.2">
      <c r="B773" s="338">
        <v>52</v>
      </c>
      <c r="C773" s="372" t="s">
        <v>70</v>
      </c>
      <c r="D773" s="85" t="s">
        <v>139</v>
      </c>
      <c r="E773" s="62"/>
      <c r="F773" s="63"/>
      <c r="G773" s="64"/>
    </row>
    <row r="774" spans="2:7" ht="12.75" customHeight="1" x14ac:dyDescent="0.2">
      <c r="B774" s="317"/>
      <c r="C774" s="373"/>
      <c r="D774" s="26" t="s">
        <v>237</v>
      </c>
      <c r="E774" s="28">
        <v>2556</v>
      </c>
      <c r="F774" s="31" t="s">
        <v>683</v>
      </c>
      <c r="G774" s="32">
        <v>2024</v>
      </c>
    </row>
    <row r="775" spans="2:7" ht="12.75" customHeight="1" x14ac:dyDescent="0.2">
      <c r="B775" s="317"/>
      <c r="C775" s="373"/>
      <c r="D775" s="30" t="s">
        <v>133</v>
      </c>
      <c r="E775" s="28"/>
      <c r="F775" s="41"/>
      <c r="G775" s="32"/>
    </row>
    <row r="776" spans="2:7" ht="25.15" customHeight="1" thickBot="1" x14ac:dyDescent="0.25">
      <c r="B776" s="317"/>
      <c r="C776" s="374"/>
      <c r="D776" s="163" t="s">
        <v>393</v>
      </c>
      <c r="E776" s="156">
        <v>3000</v>
      </c>
      <c r="F776" s="91" t="s">
        <v>371</v>
      </c>
      <c r="G776" s="98">
        <v>2024</v>
      </c>
    </row>
    <row r="777" spans="2:7" ht="13.5" thickBot="1" x14ac:dyDescent="0.25">
      <c r="B777" s="317"/>
      <c r="C777" s="58" t="s">
        <v>103</v>
      </c>
      <c r="D777" s="182" t="s">
        <v>151</v>
      </c>
      <c r="E777" s="107">
        <f>E776+E774</f>
        <v>5556</v>
      </c>
      <c r="F777" s="45"/>
      <c r="G777" s="46"/>
    </row>
    <row r="778" spans="2:7" ht="12.75" customHeight="1" x14ac:dyDescent="0.2">
      <c r="B778" s="327">
        <v>53</v>
      </c>
      <c r="C778" s="349" t="s">
        <v>27</v>
      </c>
      <c r="D778" s="85" t="s">
        <v>126</v>
      </c>
      <c r="E778" s="62"/>
      <c r="F778" s="63"/>
      <c r="G778" s="64"/>
    </row>
    <row r="779" spans="2:7" ht="12.75" customHeight="1" x14ac:dyDescent="0.2">
      <c r="B779" s="328"/>
      <c r="C779" s="331"/>
      <c r="D779" s="123" t="s">
        <v>479</v>
      </c>
      <c r="E779" s="24">
        <v>13545</v>
      </c>
      <c r="F779" s="65" t="s">
        <v>683</v>
      </c>
      <c r="G779" s="272">
        <v>2024</v>
      </c>
    </row>
    <row r="780" spans="2:7" ht="12.75" customHeight="1" x14ac:dyDescent="0.2">
      <c r="B780" s="328"/>
      <c r="C780" s="331"/>
      <c r="D780" s="50" t="s">
        <v>139</v>
      </c>
      <c r="E780" s="114"/>
      <c r="F780" s="55"/>
      <c r="G780" s="270"/>
    </row>
    <row r="781" spans="2:7" ht="12.75" customHeight="1" x14ac:dyDescent="0.2">
      <c r="B781" s="328"/>
      <c r="C781" s="331"/>
      <c r="D781" s="26" t="s">
        <v>449</v>
      </c>
      <c r="E781" s="27">
        <v>1436</v>
      </c>
      <c r="F781" s="29" t="s">
        <v>430</v>
      </c>
      <c r="G781" s="266">
        <v>2024</v>
      </c>
    </row>
    <row r="782" spans="2:7" ht="12.75" customHeight="1" x14ac:dyDescent="0.2">
      <c r="B782" s="328"/>
      <c r="C782" s="331"/>
      <c r="D782" s="30" t="s">
        <v>133</v>
      </c>
      <c r="E782" s="114"/>
      <c r="F782" s="55"/>
      <c r="G782" s="270"/>
    </row>
    <row r="783" spans="2:7" ht="12.75" customHeight="1" x14ac:dyDescent="0.2">
      <c r="B783" s="328"/>
      <c r="C783" s="331"/>
      <c r="D783" s="33" t="s">
        <v>574</v>
      </c>
      <c r="E783" s="114">
        <v>885</v>
      </c>
      <c r="F783" s="29" t="s">
        <v>554</v>
      </c>
      <c r="G783" s="270">
        <v>2024</v>
      </c>
    </row>
    <row r="784" spans="2:7" ht="12.75" customHeight="1" x14ac:dyDescent="0.2">
      <c r="B784" s="328"/>
      <c r="C784" s="331"/>
      <c r="D784" s="33" t="s">
        <v>639</v>
      </c>
      <c r="E784" s="114">
        <v>3000</v>
      </c>
      <c r="F784" s="29" t="s">
        <v>610</v>
      </c>
      <c r="G784" s="270">
        <v>2024</v>
      </c>
    </row>
    <row r="785" spans="2:7" ht="12.75" customHeight="1" x14ac:dyDescent="0.2">
      <c r="B785" s="328"/>
      <c r="C785" s="331"/>
      <c r="D785" s="33" t="s">
        <v>175</v>
      </c>
      <c r="E785" s="114">
        <v>5000</v>
      </c>
      <c r="F785" s="55"/>
      <c r="G785" s="266">
        <v>2024</v>
      </c>
    </row>
    <row r="786" spans="2:7" ht="12.75" customHeight="1" x14ac:dyDescent="0.2">
      <c r="B786" s="328"/>
      <c r="C786" s="331"/>
      <c r="D786" s="33" t="s">
        <v>365</v>
      </c>
      <c r="E786" s="114">
        <v>5000</v>
      </c>
      <c r="F786" s="55"/>
      <c r="G786" s="266">
        <v>2024</v>
      </c>
    </row>
    <row r="787" spans="2:7" ht="12" customHeight="1" x14ac:dyDescent="0.2">
      <c r="B787" s="328"/>
      <c r="C787" s="331"/>
      <c r="D787" s="30" t="s">
        <v>140</v>
      </c>
      <c r="E787" s="28"/>
      <c r="F787" s="31"/>
      <c r="G787" s="32"/>
    </row>
    <row r="788" spans="2:7" ht="12" customHeight="1" thickBot="1" x14ac:dyDescent="0.25">
      <c r="B788" s="328"/>
      <c r="C788" s="331"/>
      <c r="D788" s="167" t="s">
        <v>753</v>
      </c>
      <c r="E788" s="156" t="s">
        <v>170</v>
      </c>
      <c r="F788" s="91"/>
      <c r="G788" s="98">
        <v>2024</v>
      </c>
    </row>
    <row r="789" spans="2:7" ht="13.5" thickBot="1" x14ac:dyDescent="0.25">
      <c r="B789" s="325"/>
      <c r="C789" s="58" t="s">
        <v>103</v>
      </c>
      <c r="D789" s="182" t="s">
        <v>151</v>
      </c>
      <c r="E789" s="107">
        <f>E781+E783+E784+E779</f>
        <v>18866</v>
      </c>
      <c r="F789" s="250"/>
      <c r="G789" s="46"/>
    </row>
    <row r="790" spans="2:7" ht="12.75" customHeight="1" x14ac:dyDescent="0.2">
      <c r="B790" s="323">
        <v>54</v>
      </c>
      <c r="C790" s="330" t="s">
        <v>28</v>
      </c>
      <c r="D790" s="50" t="s">
        <v>139</v>
      </c>
      <c r="E790" s="62"/>
      <c r="F790" s="63"/>
      <c r="G790" s="64"/>
    </row>
    <row r="791" spans="2:7" ht="12.75" customHeight="1" x14ac:dyDescent="0.2">
      <c r="B791" s="324"/>
      <c r="C791" s="331"/>
      <c r="D791" s="49" t="s">
        <v>442</v>
      </c>
      <c r="E791" s="28">
        <v>2763</v>
      </c>
      <c r="F791" s="31" t="s">
        <v>809</v>
      </c>
      <c r="G791" s="32">
        <v>2024</v>
      </c>
    </row>
    <row r="792" spans="2:7" ht="12.75" customHeight="1" x14ac:dyDescent="0.2">
      <c r="B792" s="332"/>
      <c r="C792" s="331"/>
      <c r="D792" s="33" t="s">
        <v>129</v>
      </c>
      <c r="E792" s="28">
        <f>E793</f>
        <v>540</v>
      </c>
      <c r="F792" s="343" t="s">
        <v>127</v>
      </c>
      <c r="G792" s="344"/>
    </row>
    <row r="793" spans="2:7" ht="12.75" customHeight="1" thickBot="1" x14ac:dyDescent="0.25">
      <c r="B793" s="332"/>
      <c r="C793" s="331"/>
      <c r="D793" s="80" t="s">
        <v>187</v>
      </c>
      <c r="E793" s="40">
        <v>540</v>
      </c>
      <c r="F793" s="75" t="s">
        <v>297</v>
      </c>
      <c r="G793" s="274">
        <v>2024</v>
      </c>
    </row>
    <row r="794" spans="2:7" ht="13.5" thickBot="1" x14ac:dyDescent="0.25">
      <c r="B794" s="325"/>
      <c r="C794" s="58" t="s">
        <v>103</v>
      </c>
      <c r="D794" s="182" t="s">
        <v>151</v>
      </c>
      <c r="E794" s="107">
        <f>E792+E791</f>
        <v>3303</v>
      </c>
      <c r="F794" s="251"/>
      <c r="G794" s="46"/>
    </row>
    <row r="795" spans="2:7" ht="12.75" customHeight="1" x14ac:dyDescent="0.2">
      <c r="B795" s="327">
        <v>55</v>
      </c>
      <c r="C795" s="341" t="s">
        <v>29</v>
      </c>
      <c r="D795" s="50" t="s">
        <v>139</v>
      </c>
      <c r="E795" s="24"/>
      <c r="F795" s="148"/>
      <c r="G795" s="272"/>
    </row>
    <row r="796" spans="2:7" ht="12.75" customHeight="1" x14ac:dyDescent="0.2">
      <c r="B796" s="328"/>
      <c r="C796" s="342"/>
      <c r="D796" s="33" t="s">
        <v>248</v>
      </c>
      <c r="E796" s="127">
        <v>1860</v>
      </c>
      <c r="F796" s="147" t="s">
        <v>371</v>
      </c>
      <c r="G796" s="289">
        <v>2024</v>
      </c>
    </row>
    <row r="797" spans="2:7" ht="12.75" customHeight="1" x14ac:dyDescent="0.2">
      <c r="B797" s="328"/>
      <c r="C797" s="342"/>
      <c r="D797" s="30" t="s">
        <v>133</v>
      </c>
      <c r="E797" s="127"/>
      <c r="F797" s="147"/>
      <c r="G797" s="289"/>
    </row>
    <row r="798" spans="2:7" ht="12.75" customHeight="1" x14ac:dyDescent="0.2">
      <c r="B798" s="328"/>
      <c r="C798" s="342"/>
      <c r="D798" s="52" t="s">
        <v>394</v>
      </c>
      <c r="E798" s="127">
        <v>2395</v>
      </c>
      <c r="F798" s="147" t="s">
        <v>371</v>
      </c>
      <c r="G798" s="289">
        <v>2024</v>
      </c>
    </row>
    <row r="799" spans="2:7" ht="12.75" customHeight="1" x14ac:dyDescent="0.2">
      <c r="B799" s="328"/>
      <c r="C799" s="342"/>
      <c r="D799" s="52" t="s">
        <v>575</v>
      </c>
      <c r="E799" s="127">
        <v>20735</v>
      </c>
      <c r="F799" s="147" t="s">
        <v>554</v>
      </c>
      <c r="G799" s="289">
        <v>2024</v>
      </c>
    </row>
    <row r="800" spans="2:7" ht="12.75" customHeight="1" x14ac:dyDescent="0.2">
      <c r="B800" s="328"/>
      <c r="C800" s="342"/>
      <c r="D800" s="52" t="s">
        <v>707</v>
      </c>
      <c r="E800" s="127">
        <v>1500</v>
      </c>
      <c r="F800" s="147" t="s">
        <v>683</v>
      </c>
      <c r="G800" s="289">
        <v>2024</v>
      </c>
    </row>
    <row r="801" spans="2:7" ht="12.75" customHeight="1" x14ac:dyDescent="0.2">
      <c r="B801" s="328"/>
      <c r="C801" s="342"/>
      <c r="D801" s="52" t="s">
        <v>708</v>
      </c>
      <c r="E801" s="127">
        <v>20071</v>
      </c>
      <c r="F801" s="147" t="s">
        <v>683</v>
      </c>
      <c r="G801" s="289">
        <v>2024</v>
      </c>
    </row>
    <row r="802" spans="2:7" ht="12.75" customHeight="1" x14ac:dyDescent="0.2">
      <c r="B802" s="328"/>
      <c r="C802" s="342"/>
      <c r="D802" s="52" t="s">
        <v>221</v>
      </c>
      <c r="E802" s="127">
        <v>4418</v>
      </c>
      <c r="F802" s="147" t="s">
        <v>850</v>
      </c>
      <c r="G802" s="289">
        <v>2024</v>
      </c>
    </row>
    <row r="803" spans="2:7" ht="12.75" customHeight="1" x14ac:dyDescent="0.2">
      <c r="B803" s="329"/>
      <c r="C803" s="342"/>
      <c r="D803" s="33" t="s">
        <v>129</v>
      </c>
      <c r="E803" s="28">
        <f>E804+E805</f>
        <v>1137</v>
      </c>
      <c r="F803" s="347" t="s">
        <v>127</v>
      </c>
      <c r="G803" s="348"/>
    </row>
    <row r="804" spans="2:7" ht="12.75" customHeight="1" x14ac:dyDescent="0.2">
      <c r="B804" s="329"/>
      <c r="C804" s="342"/>
      <c r="D804" s="80" t="s">
        <v>187</v>
      </c>
      <c r="E804" s="104">
        <v>540</v>
      </c>
      <c r="F804" s="161" t="s">
        <v>297</v>
      </c>
      <c r="G804" s="278">
        <v>2024</v>
      </c>
    </row>
    <row r="805" spans="2:7" ht="12.75" customHeight="1" thickBot="1" x14ac:dyDescent="0.25">
      <c r="B805" s="329"/>
      <c r="C805" s="342"/>
      <c r="D805" s="80" t="s">
        <v>187</v>
      </c>
      <c r="E805" s="104">
        <v>597</v>
      </c>
      <c r="F805" s="161" t="s">
        <v>683</v>
      </c>
      <c r="G805" s="278">
        <v>2024</v>
      </c>
    </row>
    <row r="806" spans="2:7" ht="13.5" thickBot="1" x14ac:dyDescent="0.25">
      <c r="B806" s="325"/>
      <c r="C806" s="58" t="s">
        <v>103</v>
      </c>
      <c r="D806" s="176" t="s">
        <v>151</v>
      </c>
      <c r="E806" s="60">
        <f>E803+E796+E798+E799+E800+E801+E802</f>
        <v>52116</v>
      </c>
      <c r="F806" s="177"/>
      <c r="G806" s="293"/>
    </row>
    <row r="807" spans="2:7" x14ac:dyDescent="0.2">
      <c r="B807" s="338">
        <v>56</v>
      </c>
      <c r="C807" s="315" t="s">
        <v>138</v>
      </c>
      <c r="D807" s="85" t="s">
        <v>126</v>
      </c>
      <c r="E807" s="144"/>
      <c r="F807" s="178"/>
      <c r="G807" s="294"/>
    </row>
    <row r="808" spans="2:7" x14ac:dyDescent="0.2">
      <c r="B808" s="317"/>
      <c r="C808" s="316"/>
      <c r="D808" s="123" t="s">
        <v>195</v>
      </c>
      <c r="E808" s="146">
        <v>1546</v>
      </c>
      <c r="F808" s="25" t="s">
        <v>179</v>
      </c>
      <c r="G808" s="295">
        <v>2024</v>
      </c>
    </row>
    <row r="809" spans="2:7" x14ac:dyDescent="0.2">
      <c r="B809" s="317"/>
      <c r="C809" s="316"/>
      <c r="D809" s="26" t="s">
        <v>451</v>
      </c>
      <c r="E809" s="27">
        <v>6360</v>
      </c>
      <c r="F809" s="25" t="s">
        <v>430</v>
      </c>
      <c r="G809" s="295">
        <v>2024</v>
      </c>
    </row>
    <row r="810" spans="2:7" x14ac:dyDescent="0.2">
      <c r="B810" s="317"/>
      <c r="C810" s="316"/>
      <c r="D810" s="173" t="s">
        <v>479</v>
      </c>
      <c r="E810" s="114">
        <v>7287</v>
      </c>
      <c r="F810" s="29" t="s">
        <v>683</v>
      </c>
      <c r="G810" s="266">
        <v>2024</v>
      </c>
    </row>
    <row r="811" spans="2:7" x14ac:dyDescent="0.2">
      <c r="B811" s="317"/>
      <c r="C811" s="316"/>
      <c r="D811" s="173" t="s">
        <v>882</v>
      </c>
      <c r="E811" s="114">
        <v>7909</v>
      </c>
      <c r="F811" s="29" t="s">
        <v>850</v>
      </c>
      <c r="G811" s="266">
        <v>2024</v>
      </c>
    </row>
    <row r="812" spans="2:7" x14ac:dyDescent="0.2">
      <c r="B812" s="317"/>
      <c r="C812" s="316"/>
      <c r="D812" s="179" t="s">
        <v>133</v>
      </c>
      <c r="E812" s="172"/>
      <c r="F812" s="51"/>
      <c r="G812" s="296"/>
    </row>
    <row r="813" spans="2:7" x14ac:dyDescent="0.2">
      <c r="B813" s="317"/>
      <c r="C813" s="316"/>
      <c r="D813" s="26" t="s">
        <v>326</v>
      </c>
      <c r="E813" s="27">
        <v>10500</v>
      </c>
      <c r="F813" s="29" t="s">
        <v>297</v>
      </c>
      <c r="G813" s="297">
        <v>2024</v>
      </c>
    </row>
    <row r="814" spans="2:7" ht="25.5" x14ac:dyDescent="0.2">
      <c r="B814" s="317"/>
      <c r="C814" s="316"/>
      <c r="D814" s="26" t="s">
        <v>327</v>
      </c>
      <c r="E814" s="27">
        <v>25500</v>
      </c>
      <c r="F814" s="29" t="s">
        <v>297</v>
      </c>
      <c r="G814" s="297">
        <v>2024</v>
      </c>
    </row>
    <row r="815" spans="2:7" ht="25.5" x14ac:dyDescent="0.2">
      <c r="B815" s="317"/>
      <c r="C815" s="316"/>
      <c r="D815" s="26" t="s">
        <v>450</v>
      </c>
      <c r="E815" s="27">
        <v>9000</v>
      </c>
      <c r="F815" s="29" t="s">
        <v>430</v>
      </c>
      <c r="G815" s="297">
        <v>2024</v>
      </c>
    </row>
    <row r="816" spans="2:7" ht="18.600000000000001" customHeight="1" x14ac:dyDescent="0.2">
      <c r="B816" s="317"/>
      <c r="C816" s="316"/>
      <c r="D816" s="26" t="s">
        <v>523</v>
      </c>
      <c r="E816" s="27">
        <v>62840</v>
      </c>
      <c r="F816" s="29" t="s">
        <v>497</v>
      </c>
      <c r="G816" s="266">
        <v>2024</v>
      </c>
    </row>
    <row r="817" spans="2:7" ht="15.6" customHeight="1" x14ac:dyDescent="0.2">
      <c r="B817" s="317"/>
      <c r="C817" s="316"/>
      <c r="D817" s="179" t="s">
        <v>140</v>
      </c>
      <c r="E817" s="114"/>
      <c r="F817" s="29"/>
      <c r="G817" s="266"/>
    </row>
    <row r="818" spans="2:7" ht="27" customHeight="1" x14ac:dyDescent="0.2">
      <c r="B818" s="317"/>
      <c r="C818" s="316"/>
      <c r="D818" s="173" t="s">
        <v>254</v>
      </c>
      <c r="E818" s="27">
        <v>57000</v>
      </c>
      <c r="F818" s="29" t="s">
        <v>227</v>
      </c>
      <c r="G818" s="266">
        <v>2024</v>
      </c>
    </row>
    <row r="819" spans="2:7" ht="16.899999999999999" customHeight="1" x14ac:dyDescent="0.2">
      <c r="B819" s="317"/>
      <c r="C819" s="316"/>
      <c r="D819" s="180" t="s">
        <v>152</v>
      </c>
      <c r="E819" s="86">
        <f>E820</f>
        <v>2000</v>
      </c>
      <c r="F819" s="55"/>
      <c r="G819" s="298"/>
    </row>
    <row r="820" spans="2:7" ht="16.899999999999999" customHeight="1" thickBot="1" x14ac:dyDescent="0.25">
      <c r="B820" s="317"/>
      <c r="C820" s="316"/>
      <c r="D820" s="181" t="s">
        <v>640</v>
      </c>
      <c r="E820" s="88">
        <v>2000</v>
      </c>
      <c r="F820" s="92" t="s">
        <v>610</v>
      </c>
      <c r="G820" s="299">
        <v>2024</v>
      </c>
    </row>
    <row r="821" spans="2:7" ht="18.600000000000001" customHeight="1" thickBot="1" x14ac:dyDescent="0.25">
      <c r="B821" s="356"/>
      <c r="C821" s="129" t="s">
        <v>103</v>
      </c>
      <c r="D821" s="182" t="s">
        <v>151</v>
      </c>
      <c r="E821" s="44">
        <f>E808+E813+E814+E818+E809+E815+E816+E819+E810+E811</f>
        <v>189942</v>
      </c>
      <c r="F821" s="183"/>
      <c r="G821" s="236"/>
    </row>
    <row r="822" spans="2:7" x14ac:dyDescent="0.2">
      <c r="B822" s="359">
        <v>57</v>
      </c>
      <c r="C822" s="333" t="s">
        <v>154</v>
      </c>
      <c r="D822" s="85" t="s">
        <v>126</v>
      </c>
      <c r="E822" s="144"/>
      <c r="F822" s="178"/>
      <c r="G822" s="294"/>
    </row>
    <row r="823" spans="2:7" x14ac:dyDescent="0.2">
      <c r="B823" s="360"/>
      <c r="C823" s="334"/>
      <c r="D823" s="123" t="s">
        <v>196</v>
      </c>
      <c r="E823" s="146">
        <v>626</v>
      </c>
      <c r="F823" s="25" t="s">
        <v>179</v>
      </c>
      <c r="G823" s="295">
        <v>2024</v>
      </c>
    </row>
    <row r="824" spans="2:7" x14ac:dyDescent="0.2">
      <c r="B824" s="360"/>
      <c r="C824" s="371"/>
      <c r="D824" s="173" t="s">
        <v>197</v>
      </c>
      <c r="E824" s="114">
        <v>11400</v>
      </c>
      <c r="F824" s="29" t="s">
        <v>179</v>
      </c>
      <c r="G824" s="297">
        <v>2024</v>
      </c>
    </row>
    <row r="825" spans="2:7" x14ac:dyDescent="0.2">
      <c r="B825" s="360"/>
      <c r="C825" s="371"/>
      <c r="D825" s="173" t="s">
        <v>641</v>
      </c>
      <c r="E825" s="114">
        <v>8049</v>
      </c>
      <c r="F825" s="29" t="s">
        <v>610</v>
      </c>
      <c r="G825" s="297">
        <v>2024</v>
      </c>
    </row>
    <row r="826" spans="2:7" ht="25.5" x14ac:dyDescent="0.2">
      <c r="B826" s="360"/>
      <c r="C826" s="371"/>
      <c r="D826" s="173" t="s">
        <v>833</v>
      </c>
      <c r="E826" s="27">
        <v>1200</v>
      </c>
      <c r="F826" s="29" t="s">
        <v>809</v>
      </c>
      <c r="G826" s="297">
        <v>2024</v>
      </c>
    </row>
    <row r="827" spans="2:7" x14ac:dyDescent="0.2">
      <c r="B827" s="360"/>
      <c r="C827" s="371"/>
      <c r="D827" s="49" t="s">
        <v>883</v>
      </c>
      <c r="E827" s="114">
        <v>3000</v>
      </c>
      <c r="F827" s="29" t="s">
        <v>850</v>
      </c>
      <c r="G827" s="297">
        <v>2024</v>
      </c>
    </row>
    <row r="828" spans="2:7" x14ac:dyDescent="0.2">
      <c r="B828" s="360"/>
      <c r="C828" s="371"/>
      <c r="D828" s="179" t="s">
        <v>133</v>
      </c>
      <c r="E828" s="172"/>
      <c r="F828" s="29"/>
      <c r="G828" s="297"/>
    </row>
    <row r="829" spans="2:7" x14ac:dyDescent="0.2">
      <c r="B829" s="360"/>
      <c r="C829" s="371"/>
      <c r="D829" s="173" t="s">
        <v>198</v>
      </c>
      <c r="E829" s="114">
        <v>3958</v>
      </c>
      <c r="F829" s="29" t="s">
        <v>179</v>
      </c>
      <c r="G829" s="297">
        <v>2024</v>
      </c>
    </row>
    <row r="830" spans="2:7" x14ac:dyDescent="0.2">
      <c r="B830" s="360"/>
      <c r="C830" s="371"/>
      <c r="D830" s="79" t="s">
        <v>328</v>
      </c>
      <c r="E830" s="35">
        <v>2661</v>
      </c>
      <c r="F830" s="29" t="s">
        <v>297</v>
      </c>
      <c r="G830" s="297">
        <v>2024</v>
      </c>
    </row>
    <row r="831" spans="2:7" x14ac:dyDescent="0.2">
      <c r="B831" s="360"/>
      <c r="C831" s="371"/>
      <c r="D831" s="184" t="s">
        <v>140</v>
      </c>
      <c r="E831" s="35"/>
      <c r="F831" s="29"/>
      <c r="G831" s="297"/>
    </row>
    <row r="832" spans="2:7" ht="25.5" x14ac:dyDescent="0.2">
      <c r="B832" s="360"/>
      <c r="C832" s="371"/>
      <c r="D832" s="79" t="s">
        <v>329</v>
      </c>
      <c r="E832" s="27">
        <v>12000</v>
      </c>
      <c r="F832" s="29" t="s">
        <v>297</v>
      </c>
      <c r="G832" s="297">
        <v>2024</v>
      </c>
    </row>
    <row r="833" spans="2:9" ht="18.600000000000001" customHeight="1" x14ac:dyDescent="0.2">
      <c r="B833" s="360"/>
      <c r="C833" s="371"/>
      <c r="D833" s="33" t="s">
        <v>129</v>
      </c>
      <c r="E833" s="114">
        <f>E834</f>
        <v>737</v>
      </c>
      <c r="F833" s="343" t="s">
        <v>127</v>
      </c>
      <c r="G833" s="344"/>
    </row>
    <row r="834" spans="2:9" ht="16.149999999999999" customHeight="1" thickBot="1" x14ac:dyDescent="0.25">
      <c r="B834" s="360"/>
      <c r="C834" s="371"/>
      <c r="D834" s="252" t="s">
        <v>452</v>
      </c>
      <c r="E834" s="253">
        <v>737</v>
      </c>
      <c r="F834" s="91" t="s">
        <v>430</v>
      </c>
      <c r="G834" s="98">
        <v>2024</v>
      </c>
    </row>
    <row r="835" spans="2:9" ht="17.45" customHeight="1" thickBot="1" x14ac:dyDescent="0.25">
      <c r="B835" s="318"/>
      <c r="C835" s="185" t="s">
        <v>103</v>
      </c>
      <c r="D835" s="186" t="s">
        <v>151</v>
      </c>
      <c r="E835" s="44">
        <f>E823+E824+E829+E830+E832+E833+E825+E826+E827</f>
        <v>43631</v>
      </c>
      <c r="F835" s="254"/>
      <c r="G835" s="236"/>
    </row>
    <row r="836" spans="2:9" ht="12.75" customHeight="1" x14ac:dyDescent="0.2">
      <c r="B836" s="323">
        <v>58</v>
      </c>
      <c r="C836" s="316" t="s">
        <v>1</v>
      </c>
      <c r="D836" s="85" t="s">
        <v>126</v>
      </c>
      <c r="E836" s="62"/>
      <c r="F836" s="145"/>
      <c r="G836" s="292"/>
    </row>
    <row r="837" spans="2:9" ht="16.149999999999999" customHeight="1" x14ac:dyDescent="0.2">
      <c r="B837" s="323"/>
      <c r="C837" s="316"/>
      <c r="D837" s="123" t="s">
        <v>884</v>
      </c>
      <c r="E837" s="24">
        <v>102421</v>
      </c>
      <c r="F837" s="147" t="s">
        <v>850</v>
      </c>
      <c r="G837" s="265">
        <v>2024</v>
      </c>
    </row>
    <row r="838" spans="2:9" ht="12.75" customHeight="1" x14ac:dyDescent="0.2">
      <c r="B838" s="324"/>
      <c r="C838" s="316"/>
      <c r="D838" s="50" t="s">
        <v>139</v>
      </c>
      <c r="E838" s="28"/>
      <c r="F838" s="29"/>
      <c r="G838" s="266"/>
    </row>
    <row r="839" spans="2:9" ht="12.75" customHeight="1" x14ac:dyDescent="0.2">
      <c r="B839" s="324"/>
      <c r="C839" s="316"/>
      <c r="D839" s="49" t="s">
        <v>219</v>
      </c>
      <c r="E839" s="28">
        <v>2556</v>
      </c>
      <c r="F839" s="31" t="s">
        <v>683</v>
      </c>
      <c r="G839" s="32">
        <v>2024</v>
      </c>
    </row>
    <row r="840" spans="2:9" ht="12.75" customHeight="1" x14ac:dyDescent="0.2">
      <c r="B840" s="324"/>
      <c r="C840" s="316"/>
      <c r="D840" s="49" t="s">
        <v>834</v>
      </c>
      <c r="E840" s="28">
        <v>5527</v>
      </c>
      <c r="F840" s="31" t="s">
        <v>809</v>
      </c>
      <c r="G840" s="32">
        <v>2024</v>
      </c>
    </row>
    <row r="841" spans="2:9" ht="12.75" customHeight="1" x14ac:dyDescent="0.2">
      <c r="B841" s="324"/>
      <c r="C841" s="316"/>
      <c r="D841" s="49" t="s">
        <v>885</v>
      </c>
      <c r="E841" s="28">
        <v>5442</v>
      </c>
      <c r="F841" s="31" t="s">
        <v>850</v>
      </c>
      <c r="G841" s="32">
        <v>2024</v>
      </c>
    </row>
    <row r="842" spans="2:9" x14ac:dyDescent="0.2">
      <c r="B842" s="324"/>
      <c r="C842" s="316"/>
      <c r="D842" s="179" t="s">
        <v>133</v>
      </c>
      <c r="E842" s="28"/>
      <c r="F842" s="31"/>
      <c r="G842" s="32"/>
      <c r="I842" s="7"/>
    </row>
    <row r="843" spans="2:9" x14ac:dyDescent="0.2">
      <c r="B843" s="324"/>
      <c r="C843" s="316"/>
      <c r="D843" s="173" t="s">
        <v>200</v>
      </c>
      <c r="E843" s="187">
        <v>540</v>
      </c>
      <c r="F843" s="31" t="s">
        <v>179</v>
      </c>
      <c r="G843" s="32">
        <v>2024</v>
      </c>
      <c r="I843" s="7"/>
    </row>
    <row r="844" spans="2:9" x14ac:dyDescent="0.2">
      <c r="B844" s="324"/>
      <c r="C844" s="316"/>
      <c r="D844" s="173" t="s">
        <v>201</v>
      </c>
      <c r="E844" s="187">
        <v>540</v>
      </c>
      <c r="F844" s="31" t="s">
        <v>179</v>
      </c>
      <c r="G844" s="32">
        <v>2024</v>
      </c>
      <c r="I844" s="7"/>
    </row>
    <row r="845" spans="2:9" x14ac:dyDescent="0.2">
      <c r="B845" s="324"/>
      <c r="C845" s="316"/>
      <c r="D845" s="26" t="s">
        <v>200</v>
      </c>
      <c r="E845" s="35">
        <v>540</v>
      </c>
      <c r="F845" s="31" t="s">
        <v>430</v>
      </c>
      <c r="G845" s="32">
        <v>2024</v>
      </c>
      <c r="I845" s="7"/>
    </row>
    <row r="846" spans="2:9" x14ac:dyDescent="0.2">
      <c r="B846" s="324"/>
      <c r="C846" s="316"/>
      <c r="D846" s="26" t="s">
        <v>613</v>
      </c>
      <c r="E846" s="188">
        <v>498</v>
      </c>
      <c r="F846" s="31" t="s">
        <v>610</v>
      </c>
      <c r="G846" s="32">
        <v>2024</v>
      </c>
      <c r="I846" s="7"/>
    </row>
    <row r="847" spans="2:9" ht="13.5" customHeight="1" x14ac:dyDescent="0.2">
      <c r="B847" s="324"/>
      <c r="C847" s="316"/>
      <c r="D847" s="30" t="s">
        <v>140</v>
      </c>
      <c r="E847" s="28"/>
      <c r="F847" s="29"/>
      <c r="G847" s="266"/>
    </row>
    <row r="848" spans="2:9" ht="14.25" customHeight="1" x14ac:dyDescent="0.2">
      <c r="B848" s="324"/>
      <c r="C848" s="316"/>
      <c r="D848" s="33" t="s">
        <v>199</v>
      </c>
      <c r="E848" s="28">
        <v>4000</v>
      </c>
      <c r="F848" s="29" t="s">
        <v>179</v>
      </c>
      <c r="G848" s="266">
        <v>2024</v>
      </c>
    </row>
    <row r="849" spans="2:7" ht="25.5" x14ac:dyDescent="0.2">
      <c r="B849" s="324"/>
      <c r="C849" s="316"/>
      <c r="D849" s="67" t="s">
        <v>642</v>
      </c>
      <c r="E849" s="28">
        <v>3000</v>
      </c>
      <c r="F849" s="29" t="s">
        <v>610</v>
      </c>
      <c r="G849" s="266">
        <v>2024</v>
      </c>
    </row>
    <row r="850" spans="2:7" x14ac:dyDescent="0.2">
      <c r="B850" s="324"/>
      <c r="C850" s="316"/>
      <c r="D850" s="67" t="s">
        <v>709</v>
      </c>
      <c r="E850" s="28">
        <v>1791</v>
      </c>
      <c r="F850" s="29" t="s">
        <v>683</v>
      </c>
      <c r="G850" s="266">
        <v>2024</v>
      </c>
    </row>
    <row r="851" spans="2:7" ht="14.25" customHeight="1" x14ac:dyDescent="0.2">
      <c r="B851" s="324"/>
      <c r="C851" s="316"/>
      <c r="D851" s="33" t="s">
        <v>129</v>
      </c>
      <c r="E851" s="28">
        <f>E852+E853</f>
        <v>5480</v>
      </c>
      <c r="F851" s="343" t="s">
        <v>127</v>
      </c>
      <c r="G851" s="344"/>
    </row>
    <row r="852" spans="2:7" ht="14.25" customHeight="1" x14ac:dyDescent="0.2">
      <c r="B852" s="324"/>
      <c r="C852" s="316"/>
      <c r="D852" s="80" t="s">
        <v>576</v>
      </c>
      <c r="E852" s="40">
        <v>480</v>
      </c>
      <c r="F852" s="75" t="s">
        <v>554</v>
      </c>
      <c r="G852" s="274">
        <v>2024</v>
      </c>
    </row>
    <row r="853" spans="2:7" ht="14.25" customHeight="1" thickBot="1" x14ac:dyDescent="0.25">
      <c r="B853" s="324"/>
      <c r="C853" s="316"/>
      <c r="D853" s="80" t="s">
        <v>710</v>
      </c>
      <c r="E853" s="40">
        <v>5000</v>
      </c>
      <c r="F853" s="75" t="s">
        <v>683</v>
      </c>
      <c r="G853" s="274">
        <v>2024</v>
      </c>
    </row>
    <row r="854" spans="2:7" ht="13.5" thickBot="1" x14ac:dyDescent="0.25">
      <c r="B854" s="332"/>
      <c r="C854" s="58" t="s">
        <v>103</v>
      </c>
      <c r="D854" s="182" t="s">
        <v>151</v>
      </c>
      <c r="E854" s="107">
        <f>E843+E844+E848+E845+E851+E846+E849+E839+E850+E840+E837+E841</f>
        <v>132335</v>
      </c>
      <c r="F854" s="183"/>
      <c r="G854" s="236"/>
    </row>
    <row r="855" spans="2:7" x14ac:dyDescent="0.2">
      <c r="B855" s="359">
        <v>59</v>
      </c>
      <c r="C855" s="357" t="s">
        <v>131</v>
      </c>
      <c r="D855" s="85" t="s">
        <v>126</v>
      </c>
      <c r="E855" s="144"/>
      <c r="F855" s="178"/>
      <c r="G855" s="294"/>
    </row>
    <row r="856" spans="2:7" x14ac:dyDescent="0.2">
      <c r="B856" s="360"/>
      <c r="C856" s="358"/>
      <c r="D856" s="79" t="s">
        <v>275</v>
      </c>
      <c r="E856" s="27">
        <v>1392</v>
      </c>
      <c r="F856" s="25" t="s">
        <v>430</v>
      </c>
      <c r="G856" s="295">
        <v>2024</v>
      </c>
    </row>
    <row r="857" spans="2:7" x14ac:dyDescent="0.2">
      <c r="B857" s="360"/>
      <c r="C857" s="358"/>
      <c r="D857" s="79" t="s">
        <v>229</v>
      </c>
      <c r="E857" s="27">
        <v>7735</v>
      </c>
      <c r="F857" s="25" t="s">
        <v>430</v>
      </c>
      <c r="G857" s="295">
        <v>2024</v>
      </c>
    </row>
    <row r="858" spans="2:7" x14ac:dyDescent="0.2">
      <c r="B858" s="360"/>
      <c r="C858" s="358"/>
      <c r="D858" s="3" t="s">
        <v>577</v>
      </c>
      <c r="E858" s="114">
        <v>9134</v>
      </c>
      <c r="F858" s="29" t="s">
        <v>554</v>
      </c>
      <c r="G858" s="266">
        <v>2024</v>
      </c>
    </row>
    <row r="859" spans="2:7" ht="25.5" x14ac:dyDescent="0.2">
      <c r="B859" s="360"/>
      <c r="C859" s="358"/>
      <c r="D859" s="67" t="s">
        <v>713</v>
      </c>
      <c r="E859" s="27">
        <v>5792</v>
      </c>
      <c r="F859" s="29" t="s">
        <v>683</v>
      </c>
      <c r="G859" s="266">
        <v>2024</v>
      </c>
    </row>
    <row r="860" spans="2:7" x14ac:dyDescent="0.2">
      <c r="B860" s="360"/>
      <c r="C860" s="358"/>
      <c r="D860" s="50" t="s">
        <v>139</v>
      </c>
      <c r="E860" s="114"/>
      <c r="F860" s="29"/>
      <c r="G860" s="266"/>
    </row>
    <row r="861" spans="2:7" x14ac:dyDescent="0.2">
      <c r="B861" s="360"/>
      <c r="C861" s="358"/>
      <c r="D861" s="33" t="s">
        <v>202</v>
      </c>
      <c r="E861" s="114">
        <v>78</v>
      </c>
      <c r="F861" s="29" t="s">
        <v>179</v>
      </c>
      <c r="G861" s="266">
        <v>2024</v>
      </c>
    </row>
    <row r="862" spans="2:7" x14ac:dyDescent="0.2">
      <c r="B862" s="360"/>
      <c r="C862" s="358"/>
      <c r="D862" s="33" t="s">
        <v>248</v>
      </c>
      <c r="E862" s="114">
        <v>1899</v>
      </c>
      <c r="F862" s="29" t="s">
        <v>227</v>
      </c>
      <c r="G862" s="266">
        <v>2024</v>
      </c>
    </row>
    <row r="863" spans="2:7" x14ac:dyDescent="0.2">
      <c r="B863" s="360"/>
      <c r="C863" s="358"/>
      <c r="D863" s="167" t="s">
        <v>301</v>
      </c>
      <c r="E863" s="156">
        <v>78</v>
      </c>
      <c r="F863" s="91" t="s">
        <v>297</v>
      </c>
      <c r="G863" s="98">
        <v>2024</v>
      </c>
    </row>
    <row r="864" spans="2:7" x14ac:dyDescent="0.2">
      <c r="B864" s="360"/>
      <c r="C864" s="358"/>
      <c r="D864" s="167" t="s">
        <v>407</v>
      </c>
      <c r="E864" s="156">
        <v>1890</v>
      </c>
      <c r="F864" s="91" t="s">
        <v>683</v>
      </c>
      <c r="G864" s="98">
        <v>2024</v>
      </c>
    </row>
    <row r="865" spans="2:7" x14ac:dyDescent="0.2">
      <c r="B865" s="360"/>
      <c r="C865" s="358"/>
      <c r="D865" s="167" t="s">
        <v>711</v>
      </c>
      <c r="E865" s="156">
        <v>7214</v>
      </c>
      <c r="F865" s="91" t="s">
        <v>683</v>
      </c>
      <c r="G865" s="98">
        <v>2024</v>
      </c>
    </row>
    <row r="866" spans="2:7" x14ac:dyDescent="0.2">
      <c r="B866" s="360"/>
      <c r="C866" s="358"/>
      <c r="D866" s="167" t="s">
        <v>805</v>
      </c>
      <c r="E866" s="156">
        <v>2031</v>
      </c>
      <c r="F866" s="91" t="s">
        <v>809</v>
      </c>
      <c r="G866" s="98">
        <v>2024</v>
      </c>
    </row>
    <row r="867" spans="2:7" x14ac:dyDescent="0.2">
      <c r="B867" s="360"/>
      <c r="C867" s="358"/>
      <c r="D867" s="167" t="s">
        <v>886</v>
      </c>
      <c r="E867" s="156">
        <v>4123</v>
      </c>
      <c r="F867" s="91" t="s">
        <v>850</v>
      </c>
      <c r="G867" s="98">
        <v>2024</v>
      </c>
    </row>
    <row r="868" spans="2:7" x14ac:dyDescent="0.2">
      <c r="B868" s="360"/>
      <c r="C868" s="358"/>
      <c r="D868" s="167" t="s">
        <v>242</v>
      </c>
      <c r="E868" s="156">
        <v>2794</v>
      </c>
      <c r="F868" s="91" t="s">
        <v>850</v>
      </c>
      <c r="G868" s="98">
        <v>2024</v>
      </c>
    </row>
    <row r="869" spans="2:7" x14ac:dyDescent="0.2">
      <c r="B869" s="360"/>
      <c r="C869" s="358"/>
      <c r="D869" s="179" t="s">
        <v>133</v>
      </c>
      <c r="E869" s="172"/>
      <c r="F869" s="51"/>
      <c r="G869" s="296"/>
    </row>
    <row r="870" spans="2:7" x14ac:dyDescent="0.2">
      <c r="B870" s="360"/>
      <c r="C870" s="358"/>
      <c r="D870" s="173" t="s">
        <v>330</v>
      </c>
      <c r="E870" s="114">
        <v>1346</v>
      </c>
      <c r="F870" s="29" t="s">
        <v>297</v>
      </c>
      <c r="G870" s="297">
        <v>2024</v>
      </c>
    </row>
    <row r="871" spans="2:7" x14ac:dyDescent="0.2">
      <c r="B871" s="360"/>
      <c r="C871" s="358"/>
      <c r="D871" s="79" t="s">
        <v>453</v>
      </c>
      <c r="E871" s="27">
        <v>47960</v>
      </c>
      <c r="F871" s="29" t="s">
        <v>430</v>
      </c>
      <c r="G871" s="297">
        <v>2024</v>
      </c>
    </row>
    <row r="872" spans="2:7" x14ac:dyDescent="0.2">
      <c r="B872" s="360"/>
      <c r="C872" s="358"/>
      <c r="D872" s="79" t="s">
        <v>454</v>
      </c>
      <c r="E872" s="27">
        <v>11005</v>
      </c>
      <c r="F872" s="29" t="s">
        <v>430</v>
      </c>
      <c r="G872" s="297">
        <v>2024</v>
      </c>
    </row>
    <row r="873" spans="2:7" x14ac:dyDescent="0.2">
      <c r="B873" s="360"/>
      <c r="C873" s="358"/>
      <c r="D873" s="79" t="s">
        <v>455</v>
      </c>
      <c r="E873" s="27">
        <v>5000</v>
      </c>
      <c r="F873" s="29" t="s">
        <v>430</v>
      </c>
      <c r="G873" s="297">
        <v>2024</v>
      </c>
    </row>
    <row r="874" spans="2:7" x14ac:dyDescent="0.2">
      <c r="B874" s="360"/>
      <c r="C874" s="358"/>
      <c r="D874" s="173" t="s">
        <v>712</v>
      </c>
      <c r="E874" s="114">
        <v>597</v>
      </c>
      <c r="F874" s="29" t="s">
        <v>683</v>
      </c>
      <c r="G874" s="266">
        <v>2024</v>
      </c>
    </row>
    <row r="875" spans="2:7" ht="13.5" customHeight="1" x14ac:dyDescent="0.2">
      <c r="B875" s="360"/>
      <c r="C875" s="358"/>
      <c r="D875" s="30" t="s">
        <v>140</v>
      </c>
      <c r="E875" s="28"/>
      <c r="F875" s="31"/>
      <c r="G875" s="32"/>
    </row>
    <row r="876" spans="2:7" ht="13.5" customHeight="1" thickBot="1" x14ac:dyDescent="0.25">
      <c r="B876" s="360"/>
      <c r="C876" s="358"/>
      <c r="D876" s="79" t="s">
        <v>321</v>
      </c>
      <c r="E876" s="35">
        <v>3000</v>
      </c>
      <c r="F876" s="41" t="s">
        <v>297</v>
      </c>
      <c r="G876" s="32">
        <v>2024</v>
      </c>
    </row>
    <row r="877" spans="2:7" ht="13.5" thickBot="1" x14ac:dyDescent="0.25">
      <c r="B877" s="318"/>
      <c r="C877" s="189" t="s">
        <v>6</v>
      </c>
      <c r="D877" s="182" t="s">
        <v>151</v>
      </c>
      <c r="E877" s="107">
        <f>E856+E857+E858+E859+E861+E862+E863+E864+E865+E866+E867+E868+E870+E871+E872+E873+E874+E876</f>
        <v>113068</v>
      </c>
      <c r="F877" s="121"/>
      <c r="G877" s="248"/>
    </row>
    <row r="878" spans="2:7" ht="12.75" customHeight="1" x14ac:dyDescent="0.2">
      <c r="B878" s="323">
        <v>60</v>
      </c>
      <c r="C878" s="315" t="s">
        <v>0</v>
      </c>
      <c r="D878" s="85" t="s">
        <v>126</v>
      </c>
      <c r="E878" s="62"/>
      <c r="F878" s="63"/>
      <c r="G878" s="282"/>
    </row>
    <row r="879" spans="2:7" ht="15.6" customHeight="1" x14ac:dyDescent="0.2">
      <c r="B879" s="323"/>
      <c r="C879" s="316"/>
      <c r="D879" s="49" t="s">
        <v>255</v>
      </c>
      <c r="E879" s="24">
        <v>7157</v>
      </c>
      <c r="F879" s="65" t="s">
        <v>227</v>
      </c>
      <c r="G879" s="288">
        <v>2024</v>
      </c>
    </row>
    <row r="880" spans="2:7" ht="15" customHeight="1" x14ac:dyDescent="0.2">
      <c r="B880" s="323"/>
      <c r="C880" s="316"/>
      <c r="D880" s="26" t="s">
        <v>331</v>
      </c>
      <c r="E880" s="27">
        <v>6218</v>
      </c>
      <c r="F880" s="65" t="s">
        <v>297</v>
      </c>
      <c r="G880" s="288">
        <v>2024</v>
      </c>
    </row>
    <row r="881" spans="2:7" ht="15.6" customHeight="1" x14ac:dyDescent="0.2">
      <c r="B881" s="323"/>
      <c r="C881" s="316"/>
      <c r="D881" s="26" t="s">
        <v>332</v>
      </c>
      <c r="E881" s="27">
        <v>5384</v>
      </c>
      <c r="F881" s="65" t="s">
        <v>297</v>
      </c>
      <c r="G881" s="288">
        <v>2024</v>
      </c>
    </row>
    <row r="882" spans="2:7" ht="15.6" customHeight="1" x14ac:dyDescent="0.2">
      <c r="B882" s="323"/>
      <c r="C882" s="316"/>
      <c r="D882" s="26" t="s">
        <v>395</v>
      </c>
      <c r="E882" s="110">
        <v>13401</v>
      </c>
      <c r="F882" s="65" t="s">
        <v>371</v>
      </c>
      <c r="G882" s="288">
        <v>2024</v>
      </c>
    </row>
    <row r="883" spans="2:7" ht="16.149999999999999" customHeight="1" x14ac:dyDescent="0.2">
      <c r="B883" s="323"/>
      <c r="C883" s="316"/>
      <c r="D883" s="26" t="s">
        <v>456</v>
      </c>
      <c r="E883" s="27">
        <v>2409</v>
      </c>
      <c r="F883" s="65" t="s">
        <v>430</v>
      </c>
      <c r="G883" s="288">
        <v>2024</v>
      </c>
    </row>
    <row r="884" spans="2:7" ht="12.75" customHeight="1" x14ac:dyDescent="0.2">
      <c r="B884" s="324"/>
      <c r="C884" s="316"/>
      <c r="D884" s="26" t="s">
        <v>524</v>
      </c>
      <c r="E884" s="27">
        <v>2338</v>
      </c>
      <c r="F884" s="65" t="s">
        <v>497</v>
      </c>
      <c r="G884" s="272">
        <v>2024</v>
      </c>
    </row>
    <row r="885" spans="2:7" ht="12.75" customHeight="1" x14ac:dyDescent="0.2">
      <c r="B885" s="324"/>
      <c r="C885" s="316"/>
      <c r="D885" s="26" t="s">
        <v>525</v>
      </c>
      <c r="E885" s="27">
        <v>1394</v>
      </c>
      <c r="F885" s="65" t="s">
        <v>497</v>
      </c>
      <c r="G885" s="272">
        <v>2024</v>
      </c>
    </row>
    <row r="886" spans="2:7" ht="12.75" customHeight="1" x14ac:dyDescent="0.2">
      <c r="B886" s="324"/>
      <c r="C886" s="316"/>
      <c r="D886" s="26" t="s">
        <v>526</v>
      </c>
      <c r="E886" s="27">
        <v>10418</v>
      </c>
      <c r="F886" s="65" t="s">
        <v>497</v>
      </c>
      <c r="G886" s="272">
        <v>2024</v>
      </c>
    </row>
    <row r="887" spans="2:7" ht="27.6" customHeight="1" x14ac:dyDescent="0.2">
      <c r="B887" s="324"/>
      <c r="C887" s="316"/>
      <c r="D887" s="26" t="s">
        <v>527</v>
      </c>
      <c r="E887" s="27">
        <v>32000</v>
      </c>
      <c r="F887" s="65" t="s">
        <v>497</v>
      </c>
      <c r="G887" s="272">
        <v>2024</v>
      </c>
    </row>
    <row r="888" spans="2:7" ht="14.45" customHeight="1" x14ac:dyDescent="0.2">
      <c r="B888" s="324"/>
      <c r="C888" s="316"/>
      <c r="D888" s="26" t="s">
        <v>578</v>
      </c>
      <c r="E888" s="190">
        <v>8189</v>
      </c>
      <c r="F888" s="65" t="s">
        <v>554</v>
      </c>
      <c r="G888" s="272">
        <v>2024</v>
      </c>
    </row>
    <row r="889" spans="2:7" ht="16.899999999999999" customHeight="1" x14ac:dyDescent="0.2">
      <c r="B889" s="324"/>
      <c r="C889" s="316"/>
      <c r="D889" s="26" t="s">
        <v>579</v>
      </c>
      <c r="E889" s="190">
        <v>9802</v>
      </c>
      <c r="F889" s="65" t="s">
        <v>554</v>
      </c>
      <c r="G889" s="272">
        <v>2024</v>
      </c>
    </row>
    <row r="890" spans="2:7" ht="15" customHeight="1" x14ac:dyDescent="0.2">
      <c r="B890" s="324"/>
      <c r="C890" s="316"/>
      <c r="D890" s="26" t="s">
        <v>580</v>
      </c>
      <c r="E890" s="190">
        <v>14915</v>
      </c>
      <c r="F890" s="65" t="s">
        <v>554</v>
      </c>
      <c r="G890" s="272">
        <v>2024</v>
      </c>
    </row>
    <row r="891" spans="2:7" ht="15" customHeight="1" x14ac:dyDescent="0.2">
      <c r="B891" s="324"/>
      <c r="C891" s="316"/>
      <c r="D891" s="26" t="s">
        <v>781</v>
      </c>
      <c r="E891" s="190">
        <v>12758</v>
      </c>
      <c r="F891" s="65" t="s">
        <v>761</v>
      </c>
      <c r="G891" s="272">
        <v>2024</v>
      </c>
    </row>
    <row r="892" spans="2:7" ht="12.75" customHeight="1" x14ac:dyDescent="0.2">
      <c r="B892" s="324"/>
      <c r="C892" s="316"/>
      <c r="D892" s="50" t="s">
        <v>139</v>
      </c>
      <c r="E892" s="127"/>
      <c r="F892" s="65"/>
      <c r="G892" s="272"/>
    </row>
    <row r="893" spans="2:7" ht="15.6" customHeight="1" x14ac:dyDescent="0.2">
      <c r="B893" s="324"/>
      <c r="C893" s="316"/>
      <c r="D893" s="23" t="s">
        <v>609</v>
      </c>
      <c r="E893" s="127">
        <v>2682</v>
      </c>
      <c r="F893" s="65" t="s">
        <v>497</v>
      </c>
      <c r="G893" s="272">
        <v>2024</v>
      </c>
    </row>
    <row r="894" spans="2:7" ht="15.6" customHeight="1" x14ac:dyDescent="0.2">
      <c r="B894" s="324"/>
      <c r="C894" s="316"/>
      <c r="D894" s="23" t="s">
        <v>782</v>
      </c>
      <c r="E894" s="127">
        <v>2763</v>
      </c>
      <c r="F894" s="65" t="s">
        <v>761</v>
      </c>
      <c r="G894" s="272">
        <v>2024</v>
      </c>
    </row>
    <row r="895" spans="2:7" ht="15.6" customHeight="1" x14ac:dyDescent="0.2">
      <c r="B895" s="324"/>
      <c r="C895" s="316"/>
      <c r="D895" s="23" t="s">
        <v>273</v>
      </c>
      <c r="E895" s="127">
        <v>2794</v>
      </c>
      <c r="F895" s="65" t="s">
        <v>850</v>
      </c>
      <c r="G895" s="272">
        <v>2024</v>
      </c>
    </row>
    <row r="896" spans="2:7" ht="15.6" customHeight="1" x14ac:dyDescent="0.2">
      <c r="B896" s="324"/>
      <c r="C896" s="316"/>
      <c r="D896" s="179" t="s">
        <v>133</v>
      </c>
      <c r="E896" s="127"/>
      <c r="F896" s="65"/>
      <c r="G896" s="272"/>
    </row>
    <row r="897" spans="2:7" ht="12.75" customHeight="1" x14ac:dyDescent="0.2">
      <c r="B897" s="324"/>
      <c r="C897" s="316"/>
      <c r="D897" s="52" t="s">
        <v>581</v>
      </c>
      <c r="E897" s="101">
        <v>4418</v>
      </c>
      <c r="F897" s="31" t="s">
        <v>554</v>
      </c>
      <c r="G897" s="272">
        <v>2024</v>
      </c>
    </row>
    <row r="898" spans="2:7" ht="12.75" customHeight="1" x14ac:dyDescent="0.2">
      <c r="B898" s="324"/>
      <c r="C898" s="316"/>
      <c r="D898" s="52" t="s">
        <v>582</v>
      </c>
      <c r="E898" s="101">
        <v>58</v>
      </c>
      <c r="F898" s="31" t="s">
        <v>554</v>
      </c>
      <c r="G898" s="272">
        <v>2024</v>
      </c>
    </row>
    <row r="899" spans="2:7" ht="12.75" customHeight="1" x14ac:dyDescent="0.2">
      <c r="B899" s="324"/>
      <c r="C899" s="316"/>
      <c r="D899" s="52" t="s">
        <v>835</v>
      </c>
      <c r="E899" s="101">
        <v>3560</v>
      </c>
      <c r="F899" s="31" t="s">
        <v>809</v>
      </c>
      <c r="G899" s="272">
        <v>2024</v>
      </c>
    </row>
    <row r="900" spans="2:7" ht="12.75" customHeight="1" x14ac:dyDescent="0.2">
      <c r="B900" s="324"/>
      <c r="C900" s="316"/>
      <c r="D900" s="50" t="s">
        <v>140</v>
      </c>
      <c r="E900" s="101"/>
      <c r="F900" s="41"/>
      <c r="G900" s="272"/>
    </row>
    <row r="901" spans="2:7" ht="13.9" customHeight="1" x14ac:dyDescent="0.2">
      <c r="B901" s="324"/>
      <c r="C901" s="316"/>
      <c r="D901" s="52" t="s">
        <v>203</v>
      </c>
      <c r="E901" s="28">
        <v>4000</v>
      </c>
      <c r="F901" s="31" t="s">
        <v>179</v>
      </c>
      <c r="G901" s="280">
        <v>2024</v>
      </c>
    </row>
    <row r="902" spans="2:7" ht="30.6" customHeight="1" x14ac:dyDescent="0.2">
      <c r="B902" s="324"/>
      <c r="C902" s="316"/>
      <c r="D902" s="67" t="s">
        <v>642</v>
      </c>
      <c r="E902" s="28">
        <v>3000</v>
      </c>
      <c r="F902" s="31" t="s">
        <v>610</v>
      </c>
      <c r="G902" s="32">
        <v>2024</v>
      </c>
    </row>
    <row r="903" spans="2:7" ht="16.899999999999999" customHeight="1" x14ac:dyDescent="0.2">
      <c r="B903" s="324"/>
      <c r="C903" s="316"/>
      <c r="D903" s="33" t="s">
        <v>129</v>
      </c>
      <c r="E903" s="28">
        <f>E904+E905</f>
        <v>5294</v>
      </c>
      <c r="F903" s="347" t="s">
        <v>127</v>
      </c>
      <c r="G903" s="348"/>
    </row>
    <row r="904" spans="2:7" ht="16.899999999999999" customHeight="1" x14ac:dyDescent="0.2">
      <c r="B904" s="324"/>
      <c r="C904" s="316"/>
      <c r="D904" s="80" t="s">
        <v>307</v>
      </c>
      <c r="E904" s="40">
        <v>4400</v>
      </c>
      <c r="F904" s="41" t="s">
        <v>610</v>
      </c>
      <c r="G904" s="268">
        <v>2024</v>
      </c>
    </row>
    <row r="905" spans="2:7" ht="16.899999999999999" customHeight="1" thickBot="1" x14ac:dyDescent="0.25">
      <c r="B905" s="324"/>
      <c r="C905" s="316"/>
      <c r="D905" s="80" t="s">
        <v>643</v>
      </c>
      <c r="E905" s="40">
        <v>894</v>
      </c>
      <c r="F905" s="41" t="s">
        <v>610</v>
      </c>
      <c r="G905" s="268">
        <v>2024</v>
      </c>
    </row>
    <row r="906" spans="2:7" ht="13.5" customHeight="1" thickBot="1" x14ac:dyDescent="0.25">
      <c r="B906" s="325"/>
      <c r="C906" s="191" t="s">
        <v>103</v>
      </c>
      <c r="D906" s="176" t="s">
        <v>151</v>
      </c>
      <c r="E906" s="192">
        <f>E879+E880+E881+E901+E882+E883+E884+E885+E886+E887+E888+E889+E890+E897+E898+E893+E903+E902+E891+E894+E899+E895</f>
        <v>154952</v>
      </c>
      <c r="F906" s="193"/>
      <c r="G906" s="271"/>
    </row>
    <row r="907" spans="2:7" ht="12.75" customHeight="1" x14ac:dyDescent="0.2">
      <c r="B907" s="323">
        <v>61</v>
      </c>
      <c r="C907" s="333" t="s">
        <v>66</v>
      </c>
      <c r="D907" s="85" t="s">
        <v>126</v>
      </c>
      <c r="E907" s="62"/>
      <c r="F907" s="63"/>
      <c r="G907" s="64"/>
    </row>
    <row r="908" spans="2:7" ht="12.75" customHeight="1" x14ac:dyDescent="0.2">
      <c r="B908" s="323"/>
      <c r="C908" s="334"/>
      <c r="D908" s="123" t="s">
        <v>204</v>
      </c>
      <c r="E908" s="24">
        <v>3234</v>
      </c>
      <c r="F908" s="65" t="s">
        <v>179</v>
      </c>
      <c r="G908" s="272">
        <v>2024</v>
      </c>
    </row>
    <row r="909" spans="2:7" ht="12.75" customHeight="1" x14ac:dyDescent="0.2">
      <c r="B909" s="323"/>
      <c r="C909" s="334"/>
      <c r="D909" s="123" t="s">
        <v>256</v>
      </c>
      <c r="E909" s="24">
        <v>2967</v>
      </c>
      <c r="F909" s="65" t="s">
        <v>227</v>
      </c>
      <c r="G909" s="272">
        <v>2024</v>
      </c>
    </row>
    <row r="910" spans="2:7" ht="25.15" customHeight="1" x14ac:dyDescent="0.2">
      <c r="B910" s="323"/>
      <c r="C910" s="334"/>
      <c r="D910" s="79" t="s">
        <v>333</v>
      </c>
      <c r="E910" s="27">
        <v>16000</v>
      </c>
      <c r="F910" s="65" t="s">
        <v>297</v>
      </c>
      <c r="G910" s="272">
        <v>2024</v>
      </c>
    </row>
    <row r="911" spans="2:7" ht="12.75" customHeight="1" x14ac:dyDescent="0.2">
      <c r="B911" s="323"/>
      <c r="C911" s="334"/>
      <c r="D911" s="79" t="s">
        <v>334</v>
      </c>
      <c r="E911" s="27">
        <v>28345</v>
      </c>
      <c r="F911" s="65" t="s">
        <v>297</v>
      </c>
      <c r="G911" s="272">
        <v>2024</v>
      </c>
    </row>
    <row r="912" spans="2:7" ht="12.6" customHeight="1" x14ac:dyDescent="0.2">
      <c r="B912" s="323"/>
      <c r="C912" s="334"/>
      <c r="D912" s="49" t="s">
        <v>644</v>
      </c>
      <c r="E912" s="28">
        <v>11425</v>
      </c>
      <c r="F912" s="31" t="s">
        <v>610</v>
      </c>
      <c r="G912" s="32">
        <v>2024</v>
      </c>
    </row>
    <row r="913" spans="2:7" ht="12.75" customHeight="1" x14ac:dyDescent="0.2">
      <c r="B913" s="323"/>
      <c r="C913" s="334"/>
      <c r="D913" s="50" t="s">
        <v>139</v>
      </c>
      <c r="E913" s="28"/>
      <c r="F913" s="31"/>
      <c r="G913" s="32"/>
    </row>
    <row r="914" spans="2:7" ht="12.75" customHeight="1" x14ac:dyDescent="0.2">
      <c r="B914" s="323"/>
      <c r="C914" s="334"/>
      <c r="D914" s="79" t="s">
        <v>251</v>
      </c>
      <c r="E914" s="27">
        <v>3721</v>
      </c>
      <c r="F914" s="31" t="s">
        <v>430</v>
      </c>
      <c r="G914" s="32">
        <v>2024</v>
      </c>
    </row>
    <row r="915" spans="2:7" ht="12.75" customHeight="1" x14ac:dyDescent="0.2">
      <c r="B915" s="324"/>
      <c r="C915" s="334"/>
      <c r="D915" s="179" t="s">
        <v>133</v>
      </c>
      <c r="E915" s="28"/>
      <c r="F915" s="41"/>
      <c r="G915" s="32"/>
    </row>
    <row r="916" spans="2:7" ht="12.75" customHeight="1" x14ac:dyDescent="0.2">
      <c r="B916" s="324"/>
      <c r="C916" s="334"/>
      <c r="D916" s="173" t="s">
        <v>200</v>
      </c>
      <c r="E916" s="28">
        <v>540</v>
      </c>
      <c r="F916" s="31" t="s">
        <v>227</v>
      </c>
      <c r="G916" s="32">
        <v>2024</v>
      </c>
    </row>
    <row r="917" spans="2:7" ht="12.75" customHeight="1" x14ac:dyDescent="0.2">
      <c r="B917" s="324"/>
      <c r="C917" s="334"/>
      <c r="D917" s="173" t="s">
        <v>200</v>
      </c>
      <c r="E917" s="28">
        <v>498</v>
      </c>
      <c r="F917" s="31" t="s">
        <v>683</v>
      </c>
      <c r="G917" s="32">
        <v>2024</v>
      </c>
    </row>
    <row r="918" spans="2:7" ht="12.75" customHeight="1" x14ac:dyDescent="0.2">
      <c r="B918" s="324"/>
      <c r="C918" s="334"/>
      <c r="D918" s="173" t="s">
        <v>714</v>
      </c>
      <c r="E918" s="28">
        <v>16761</v>
      </c>
      <c r="F918" s="31" t="s">
        <v>683</v>
      </c>
      <c r="G918" s="32">
        <v>2024</v>
      </c>
    </row>
    <row r="919" spans="2:7" ht="12.75" customHeight="1" x14ac:dyDescent="0.2">
      <c r="B919" s="324"/>
      <c r="C919" s="334"/>
      <c r="D919" s="173" t="s">
        <v>715</v>
      </c>
      <c r="E919" s="28">
        <v>1072</v>
      </c>
      <c r="F919" s="31" t="s">
        <v>683</v>
      </c>
      <c r="G919" s="32">
        <v>2024</v>
      </c>
    </row>
    <row r="920" spans="2:7" ht="12.75" customHeight="1" x14ac:dyDescent="0.2">
      <c r="B920" s="324"/>
      <c r="C920" s="334"/>
      <c r="D920" s="173" t="s">
        <v>716</v>
      </c>
      <c r="E920" s="28">
        <v>1805</v>
      </c>
      <c r="F920" s="31" t="s">
        <v>683</v>
      </c>
      <c r="G920" s="32">
        <v>2024</v>
      </c>
    </row>
    <row r="921" spans="2:7" ht="12.75" customHeight="1" x14ac:dyDescent="0.2">
      <c r="B921" s="324"/>
      <c r="C921" s="334"/>
      <c r="D921" s="26" t="s">
        <v>717</v>
      </c>
      <c r="E921" s="28">
        <v>11360</v>
      </c>
      <c r="F921" s="31" t="s">
        <v>683</v>
      </c>
      <c r="G921" s="32">
        <v>2024</v>
      </c>
    </row>
    <row r="922" spans="2:7" ht="12.75" customHeight="1" x14ac:dyDescent="0.2">
      <c r="B922" s="324"/>
      <c r="C922" s="334"/>
      <c r="D922" s="34" t="s">
        <v>140</v>
      </c>
      <c r="E922" s="28"/>
      <c r="F922" s="41"/>
      <c r="G922" s="32"/>
    </row>
    <row r="923" spans="2:7" ht="12.75" customHeight="1" x14ac:dyDescent="0.2">
      <c r="B923" s="324"/>
      <c r="C923" s="334"/>
      <c r="D923" s="26" t="s">
        <v>555</v>
      </c>
      <c r="E923" s="28">
        <v>1938</v>
      </c>
      <c r="F923" s="31" t="s">
        <v>554</v>
      </c>
      <c r="G923" s="32">
        <v>2024</v>
      </c>
    </row>
    <row r="924" spans="2:7" ht="12.75" customHeight="1" thickBot="1" x14ac:dyDescent="0.25">
      <c r="B924" s="324"/>
      <c r="C924" s="334"/>
      <c r="D924" s="249" t="s">
        <v>583</v>
      </c>
      <c r="E924" s="156">
        <v>18000</v>
      </c>
      <c r="F924" s="91" t="s">
        <v>554</v>
      </c>
      <c r="G924" s="98">
        <v>2024</v>
      </c>
    </row>
    <row r="925" spans="2:7" ht="16.899999999999999" customHeight="1" thickBot="1" x14ac:dyDescent="0.25">
      <c r="B925" s="332"/>
      <c r="C925" s="58" t="s">
        <v>103</v>
      </c>
      <c r="D925" s="182" t="s">
        <v>151</v>
      </c>
      <c r="E925" s="44">
        <f>E908+E909+E910+E911+E916+E914+E923+E924+E912+E917+E918+E919+E920+E921</f>
        <v>117666</v>
      </c>
      <c r="F925" s="121"/>
      <c r="G925" s="248"/>
    </row>
    <row r="926" spans="2:7" ht="12.75" customHeight="1" x14ac:dyDescent="0.2">
      <c r="B926" s="322">
        <v>62</v>
      </c>
      <c r="C926" s="333" t="s">
        <v>67</v>
      </c>
      <c r="D926" s="85" t="s">
        <v>126</v>
      </c>
      <c r="E926" s="62"/>
      <c r="F926" s="63"/>
      <c r="G926" s="64"/>
    </row>
    <row r="927" spans="2:7" ht="12.75" customHeight="1" x14ac:dyDescent="0.2">
      <c r="B927" s="323"/>
      <c r="C927" s="334"/>
      <c r="D927" s="123" t="s">
        <v>331</v>
      </c>
      <c r="E927" s="24">
        <v>23730</v>
      </c>
      <c r="F927" s="65" t="s">
        <v>297</v>
      </c>
      <c r="G927" s="272">
        <v>2024</v>
      </c>
    </row>
    <row r="928" spans="2:7" ht="12.75" customHeight="1" x14ac:dyDescent="0.2">
      <c r="B928" s="323"/>
      <c r="C928" s="334"/>
      <c r="D928" s="79" t="s">
        <v>457</v>
      </c>
      <c r="E928" s="27">
        <v>1967</v>
      </c>
      <c r="F928" s="65" t="s">
        <v>430</v>
      </c>
      <c r="G928" s="272">
        <v>2024</v>
      </c>
    </row>
    <row r="929" spans="2:9" ht="12.75" customHeight="1" x14ac:dyDescent="0.2">
      <c r="B929" s="323"/>
      <c r="C929" s="334"/>
      <c r="D929" s="79" t="s">
        <v>604</v>
      </c>
      <c r="E929" s="27">
        <v>35000</v>
      </c>
      <c r="F929" s="65" t="s">
        <v>497</v>
      </c>
      <c r="G929" s="272">
        <v>2024</v>
      </c>
    </row>
    <row r="930" spans="2:9" ht="12.75" customHeight="1" x14ac:dyDescent="0.2">
      <c r="B930" s="323"/>
      <c r="C930" s="334"/>
      <c r="D930" s="79" t="s">
        <v>528</v>
      </c>
      <c r="E930" s="27">
        <v>869</v>
      </c>
      <c r="F930" s="65" t="s">
        <v>497</v>
      </c>
      <c r="G930" s="272">
        <v>2024</v>
      </c>
    </row>
    <row r="931" spans="2:9" ht="12.75" customHeight="1" x14ac:dyDescent="0.2">
      <c r="B931" s="323"/>
      <c r="C931" s="334"/>
      <c r="D931" s="56" t="s">
        <v>584</v>
      </c>
      <c r="E931" s="27">
        <v>2093</v>
      </c>
      <c r="F931" s="65" t="s">
        <v>554</v>
      </c>
      <c r="G931" s="272">
        <v>2024</v>
      </c>
    </row>
    <row r="932" spans="2:9" ht="12.75" customHeight="1" x14ac:dyDescent="0.2">
      <c r="B932" s="323"/>
      <c r="C932" s="334"/>
      <c r="D932" s="56" t="s">
        <v>204</v>
      </c>
      <c r="E932" s="27">
        <v>7265</v>
      </c>
      <c r="F932" s="65" t="s">
        <v>809</v>
      </c>
      <c r="G932" s="272">
        <v>2024</v>
      </c>
    </row>
    <row r="933" spans="2:9" ht="12.75" customHeight="1" x14ac:dyDescent="0.2">
      <c r="B933" s="323"/>
      <c r="C933" s="334"/>
      <c r="D933" s="49" t="s">
        <v>287</v>
      </c>
      <c r="E933" s="28">
        <v>30000</v>
      </c>
      <c r="F933" s="31"/>
      <c r="G933" s="32">
        <v>2024</v>
      </c>
    </row>
    <row r="934" spans="2:9" ht="12.75" customHeight="1" x14ac:dyDescent="0.2">
      <c r="B934" s="323"/>
      <c r="C934" s="334"/>
      <c r="D934" s="50" t="s">
        <v>139</v>
      </c>
      <c r="E934" s="28"/>
      <c r="F934" s="31"/>
      <c r="G934" s="32"/>
    </row>
    <row r="935" spans="2:9" ht="12.75" customHeight="1" x14ac:dyDescent="0.2">
      <c r="B935" s="323"/>
      <c r="C935" s="334"/>
      <c r="D935" s="49" t="s">
        <v>248</v>
      </c>
      <c r="E935" s="28">
        <v>1860</v>
      </c>
      <c r="F935" s="31" t="s">
        <v>227</v>
      </c>
      <c r="G935" s="32">
        <v>2024</v>
      </c>
    </row>
    <row r="936" spans="2:9" ht="12.75" customHeight="1" x14ac:dyDescent="0.2">
      <c r="B936" s="323"/>
      <c r="C936" s="334"/>
      <c r="D936" s="49" t="s">
        <v>288</v>
      </c>
      <c r="E936" s="28">
        <v>53112</v>
      </c>
      <c r="F936" s="31" t="s">
        <v>554</v>
      </c>
      <c r="G936" s="32">
        <v>2024</v>
      </c>
    </row>
    <row r="937" spans="2:9" ht="12.75" customHeight="1" x14ac:dyDescent="0.2">
      <c r="B937" s="323"/>
      <c r="C937" s="334"/>
      <c r="D937" s="49" t="s">
        <v>273</v>
      </c>
      <c r="E937" s="28">
        <v>5587</v>
      </c>
      <c r="F937" s="31" t="s">
        <v>850</v>
      </c>
      <c r="G937" s="32">
        <v>2024</v>
      </c>
    </row>
    <row r="938" spans="2:9" ht="12.75" customHeight="1" x14ac:dyDescent="0.2">
      <c r="B938" s="323"/>
      <c r="C938" s="334"/>
      <c r="D938" s="179" t="s">
        <v>133</v>
      </c>
      <c r="E938" s="28"/>
      <c r="F938" s="31"/>
      <c r="G938" s="32"/>
    </row>
    <row r="939" spans="2:9" ht="12.75" customHeight="1" x14ac:dyDescent="0.2">
      <c r="B939" s="323"/>
      <c r="C939" s="334"/>
      <c r="D939" s="49" t="s">
        <v>335</v>
      </c>
      <c r="E939" s="28">
        <v>540</v>
      </c>
      <c r="F939" s="31" t="s">
        <v>297</v>
      </c>
      <c r="G939" s="32">
        <v>2024</v>
      </c>
    </row>
    <row r="940" spans="2:9" x14ac:dyDescent="0.2">
      <c r="B940" s="323"/>
      <c r="C940" s="334"/>
      <c r="D940" s="79" t="s">
        <v>200</v>
      </c>
      <c r="E940" s="35">
        <v>540</v>
      </c>
      <c r="F940" s="31" t="s">
        <v>430</v>
      </c>
      <c r="G940" s="32">
        <v>2024</v>
      </c>
      <c r="I940" s="7"/>
    </row>
    <row r="941" spans="2:9" x14ac:dyDescent="0.2">
      <c r="B941" s="323"/>
      <c r="C941" s="334"/>
      <c r="D941" s="79" t="s">
        <v>200</v>
      </c>
      <c r="E941" s="35">
        <v>498</v>
      </c>
      <c r="F941" s="31" t="s">
        <v>554</v>
      </c>
      <c r="G941" s="32">
        <v>2024</v>
      </c>
      <c r="I941" s="7"/>
    </row>
    <row r="942" spans="2:9" x14ac:dyDescent="0.2">
      <c r="B942" s="323"/>
      <c r="C942" s="334"/>
      <c r="D942" s="50" t="s">
        <v>140</v>
      </c>
      <c r="E942" s="28"/>
      <c r="F942" s="31"/>
      <c r="G942" s="32"/>
      <c r="I942" s="7"/>
    </row>
    <row r="943" spans="2:9" x14ac:dyDescent="0.2">
      <c r="B943" s="323"/>
      <c r="C943" s="334"/>
      <c r="D943" s="49" t="s">
        <v>396</v>
      </c>
      <c r="E943" s="28">
        <v>1484</v>
      </c>
      <c r="F943" s="31" t="s">
        <v>371</v>
      </c>
      <c r="G943" s="32">
        <v>2024</v>
      </c>
      <c r="I943" s="7"/>
    </row>
    <row r="944" spans="2:9" x14ac:dyDescent="0.2">
      <c r="B944" s="323"/>
      <c r="C944" s="334"/>
      <c r="D944" s="33" t="s">
        <v>289</v>
      </c>
      <c r="E944" s="28">
        <v>99102</v>
      </c>
      <c r="F944" s="31" t="s">
        <v>554</v>
      </c>
      <c r="G944" s="32">
        <v>2024</v>
      </c>
      <c r="I944" s="7"/>
    </row>
    <row r="945" spans="2:9" x14ac:dyDescent="0.2">
      <c r="B945" s="323"/>
      <c r="C945" s="334"/>
      <c r="D945" s="33" t="s">
        <v>290</v>
      </c>
      <c r="E945" s="28">
        <v>22250</v>
      </c>
      <c r="F945" s="31" t="s">
        <v>683</v>
      </c>
      <c r="G945" s="32">
        <v>2024</v>
      </c>
      <c r="I945" s="7"/>
    </row>
    <row r="946" spans="2:9" ht="25.5" x14ac:dyDescent="0.2">
      <c r="B946" s="323"/>
      <c r="C946" s="334"/>
      <c r="D946" s="67" t="s">
        <v>642</v>
      </c>
      <c r="E946" s="28">
        <v>3000</v>
      </c>
      <c r="F946" s="31" t="s">
        <v>610</v>
      </c>
      <c r="G946" s="32">
        <v>2024</v>
      </c>
      <c r="I946" s="7"/>
    </row>
    <row r="947" spans="2:9" ht="12.75" customHeight="1" x14ac:dyDescent="0.2">
      <c r="B947" s="323"/>
      <c r="C947" s="334"/>
      <c r="D947" s="33" t="s">
        <v>129</v>
      </c>
      <c r="E947" s="37">
        <f>E948+E949</f>
        <v>2658</v>
      </c>
      <c r="F947" s="343" t="s">
        <v>127</v>
      </c>
      <c r="G947" s="344"/>
    </row>
    <row r="948" spans="2:9" ht="12.75" customHeight="1" x14ac:dyDescent="0.2">
      <c r="B948" s="317"/>
      <c r="C948" s="334"/>
      <c r="D948" s="80" t="s">
        <v>555</v>
      </c>
      <c r="E948" s="40">
        <v>1938</v>
      </c>
      <c r="F948" s="75" t="s">
        <v>554</v>
      </c>
      <c r="G948" s="274">
        <v>2024</v>
      </c>
    </row>
    <row r="949" spans="2:9" ht="12.75" customHeight="1" thickBot="1" x14ac:dyDescent="0.25">
      <c r="B949" s="317"/>
      <c r="C949" s="334"/>
      <c r="D949" s="80" t="s">
        <v>645</v>
      </c>
      <c r="E949" s="40">
        <v>720</v>
      </c>
      <c r="F949" s="75" t="s">
        <v>610</v>
      </c>
      <c r="G949" s="274">
        <v>2024</v>
      </c>
    </row>
    <row r="950" spans="2:9" ht="13.5" thickBot="1" x14ac:dyDescent="0.25">
      <c r="B950" s="332"/>
      <c r="C950" s="191" t="s">
        <v>103</v>
      </c>
      <c r="D950" s="182" t="s">
        <v>151</v>
      </c>
      <c r="E950" s="208">
        <f>E927+E935+E939+E943+E928+E940+E929+E930+E931+E936+E941+E944+E947+E946+E945+E932+E937</f>
        <v>261555</v>
      </c>
      <c r="F950" s="45"/>
      <c r="G950" s="46"/>
    </row>
    <row r="951" spans="2:9" ht="12.75" customHeight="1" x14ac:dyDescent="0.2">
      <c r="B951" s="322">
        <v>63</v>
      </c>
      <c r="C951" s="333" t="s">
        <v>30</v>
      </c>
      <c r="D951" s="85" t="s">
        <v>126</v>
      </c>
      <c r="E951" s="62"/>
      <c r="F951" s="63"/>
      <c r="G951" s="64"/>
    </row>
    <row r="952" spans="2:9" ht="12.75" customHeight="1" x14ac:dyDescent="0.2">
      <c r="B952" s="323"/>
      <c r="C952" s="334"/>
      <c r="D952" s="123" t="s">
        <v>258</v>
      </c>
      <c r="E952" s="24">
        <v>1585</v>
      </c>
      <c r="F952" s="65" t="s">
        <v>227</v>
      </c>
      <c r="G952" s="272">
        <v>2024</v>
      </c>
    </row>
    <row r="953" spans="2:9" ht="12.75" customHeight="1" x14ac:dyDescent="0.2">
      <c r="B953" s="323"/>
      <c r="C953" s="334"/>
      <c r="D953" s="123" t="s">
        <v>391</v>
      </c>
      <c r="E953" s="24">
        <v>1212</v>
      </c>
      <c r="F953" s="65" t="s">
        <v>683</v>
      </c>
      <c r="G953" s="272">
        <v>2024</v>
      </c>
    </row>
    <row r="954" spans="2:9" ht="12.75" customHeight="1" x14ac:dyDescent="0.2">
      <c r="B954" s="323"/>
      <c r="C954" s="334"/>
      <c r="D954" s="49" t="s">
        <v>718</v>
      </c>
      <c r="E954" s="28">
        <v>7175</v>
      </c>
      <c r="F954" s="31" t="s">
        <v>683</v>
      </c>
      <c r="G954" s="32">
        <v>2024</v>
      </c>
    </row>
    <row r="955" spans="2:9" ht="25.5" x14ac:dyDescent="0.2">
      <c r="B955" s="324"/>
      <c r="C955" s="334"/>
      <c r="D955" s="67" t="s">
        <v>719</v>
      </c>
      <c r="E955" s="28">
        <v>10056</v>
      </c>
      <c r="F955" s="31" t="s">
        <v>683</v>
      </c>
      <c r="G955" s="32">
        <v>2024</v>
      </c>
    </row>
    <row r="956" spans="2:9" ht="12.75" customHeight="1" x14ac:dyDescent="0.2">
      <c r="B956" s="324"/>
      <c r="C956" s="334"/>
      <c r="D956" s="33" t="s">
        <v>720</v>
      </c>
      <c r="E956" s="28">
        <v>5401</v>
      </c>
      <c r="F956" s="31" t="s">
        <v>683</v>
      </c>
      <c r="G956" s="32">
        <v>2024</v>
      </c>
    </row>
    <row r="957" spans="2:9" ht="12.75" customHeight="1" x14ac:dyDescent="0.2">
      <c r="B957" s="324"/>
      <c r="C957" s="334"/>
      <c r="D957" s="33" t="s">
        <v>250</v>
      </c>
      <c r="E957" s="28">
        <v>7696</v>
      </c>
      <c r="F957" s="31" t="s">
        <v>761</v>
      </c>
      <c r="G957" s="32">
        <v>2024</v>
      </c>
    </row>
    <row r="958" spans="2:9" ht="13.9" customHeight="1" x14ac:dyDescent="0.2">
      <c r="B958" s="324"/>
      <c r="C958" s="334"/>
      <c r="D958" s="50" t="s">
        <v>139</v>
      </c>
      <c r="E958" s="28"/>
      <c r="F958" s="41"/>
      <c r="G958" s="32"/>
    </row>
    <row r="959" spans="2:9" ht="16.149999999999999" customHeight="1" x14ac:dyDescent="0.2">
      <c r="B959" s="324"/>
      <c r="C959" s="334"/>
      <c r="D959" s="49" t="s">
        <v>257</v>
      </c>
      <c r="E959" s="28">
        <v>3721</v>
      </c>
      <c r="F959" s="31" t="s">
        <v>227</v>
      </c>
      <c r="G959" s="32">
        <v>2024</v>
      </c>
    </row>
    <row r="960" spans="2:9" ht="16.149999999999999" customHeight="1" x14ac:dyDescent="0.2">
      <c r="B960" s="324"/>
      <c r="C960" s="334"/>
      <c r="D960" s="49" t="s">
        <v>248</v>
      </c>
      <c r="E960" s="28">
        <v>1860</v>
      </c>
      <c r="F960" s="31" t="s">
        <v>371</v>
      </c>
      <c r="G960" s="32">
        <v>2024</v>
      </c>
    </row>
    <row r="961" spans="2:7" ht="14.45" customHeight="1" x14ac:dyDescent="0.2">
      <c r="B961" s="324"/>
      <c r="C961" s="334"/>
      <c r="D961" s="49" t="s">
        <v>424</v>
      </c>
      <c r="E961" s="28">
        <v>2556</v>
      </c>
      <c r="F961" s="31" t="s">
        <v>683</v>
      </c>
      <c r="G961" s="32">
        <v>2024</v>
      </c>
    </row>
    <row r="962" spans="2:7" ht="15.6" customHeight="1" x14ac:dyDescent="0.2">
      <c r="B962" s="324"/>
      <c r="C962" s="334"/>
      <c r="D962" s="50" t="s">
        <v>133</v>
      </c>
      <c r="E962" s="28"/>
      <c r="F962" s="41"/>
      <c r="G962" s="32"/>
    </row>
    <row r="963" spans="2:7" ht="12.75" customHeight="1" x14ac:dyDescent="0.2">
      <c r="B963" s="324"/>
      <c r="C963" s="334"/>
      <c r="D963" s="33" t="s">
        <v>205</v>
      </c>
      <c r="E963" s="28">
        <v>4000</v>
      </c>
      <c r="F963" s="31" t="s">
        <v>179</v>
      </c>
      <c r="G963" s="32">
        <v>2024</v>
      </c>
    </row>
    <row r="964" spans="2:7" ht="12.75" customHeight="1" x14ac:dyDescent="0.2">
      <c r="B964" s="324"/>
      <c r="C964" s="334"/>
      <c r="D964" s="79" t="s">
        <v>529</v>
      </c>
      <c r="E964" s="27">
        <v>3000</v>
      </c>
      <c r="F964" s="91" t="s">
        <v>497</v>
      </c>
      <c r="G964" s="32">
        <v>2024</v>
      </c>
    </row>
    <row r="965" spans="2:7" ht="12.75" customHeight="1" x14ac:dyDescent="0.2">
      <c r="B965" s="324"/>
      <c r="C965" s="334"/>
      <c r="D965" s="56" t="s">
        <v>646</v>
      </c>
      <c r="E965" s="27">
        <v>16000</v>
      </c>
      <c r="F965" s="91" t="s">
        <v>610</v>
      </c>
      <c r="G965" s="32">
        <v>2024</v>
      </c>
    </row>
    <row r="966" spans="2:7" ht="12.75" customHeight="1" x14ac:dyDescent="0.2">
      <c r="B966" s="324"/>
      <c r="C966" s="334"/>
      <c r="D966" s="56" t="s">
        <v>647</v>
      </c>
      <c r="E966" s="27">
        <v>313</v>
      </c>
      <c r="F966" s="91" t="s">
        <v>610</v>
      </c>
      <c r="G966" s="32">
        <v>2024</v>
      </c>
    </row>
    <row r="967" spans="2:7" ht="12.75" customHeight="1" x14ac:dyDescent="0.2">
      <c r="B967" s="324"/>
      <c r="C967" s="334"/>
      <c r="D967" s="79" t="s">
        <v>759</v>
      </c>
      <c r="E967" s="35">
        <v>996</v>
      </c>
      <c r="F967" s="91" t="s">
        <v>683</v>
      </c>
      <c r="G967" s="32">
        <v>2024</v>
      </c>
    </row>
    <row r="968" spans="2:7" ht="18" customHeight="1" x14ac:dyDescent="0.2">
      <c r="B968" s="324"/>
      <c r="C968" s="334"/>
      <c r="D968" s="56" t="s">
        <v>471</v>
      </c>
      <c r="E968" s="27">
        <v>45434</v>
      </c>
      <c r="F968" s="91" t="s">
        <v>761</v>
      </c>
      <c r="G968" s="32">
        <v>2024</v>
      </c>
    </row>
    <row r="969" spans="2:7" ht="17.45" customHeight="1" x14ac:dyDescent="0.2">
      <c r="B969" s="324"/>
      <c r="C969" s="334"/>
      <c r="D969" s="56" t="s">
        <v>470</v>
      </c>
      <c r="E969" s="27">
        <v>44855</v>
      </c>
      <c r="F969" s="91" t="s">
        <v>761</v>
      </c>
      <c r="G969" s="32">
        <v>2024</v>
      </c>
    </row>
    <row r="970" spans="2:7" ht="15" customHeight="1" x14ac:dyDescent="0.2">
      <c r="B970" s="324"/>
      <c r="C970" s="334"/>
      <c r="D970" s="56" t="s">
        <v>468</v>
      </c>
      <c r="E970" s="27">
        <v>45856</v>
      </c>
      <c r="F970" s="91" t="s">
        <v>809</v>
      </c>
      <c r="G970" s="32">
        <v>2024</v>
      </c>
    </row>
    <row r="971" spans="2:7" ht="16.149999999999999" customHeight="1" x14ac:dyDescent="0.2">
      <c r="B971" s="324"/>
      <c r="C971" s="334"/>
      <c r="D971" s="96" t="s">
        <v>469</v>
      </c>
      <c r="E971" s="28">
        <v>45136</v>
      </c>
      <c r="F971" s="29" t="s">
        <v>809</v>
      </c>
      <c r="G971" s="32">
        <v>2024</v>
      </c>
    </row>
    <row r="972" spans="2:7" ht="15" customHeight="1" x14ac:dyDescent="0.2">
      <c r="B972" s="324"/>
      <c r="C972" s="334"/>
      <c r="D972" s="33" t="s">
        <v>174</v>
      </c>
      <c r="E972" s="28">
        <v>45000</v>
      </c>
      <c r="F972" s="47"/>
      <c r="G972" s="32">
        <v>2024</v>
      </c>
    </row>
    <row r="973" spans="2:7" ht="12.75" customHeight="1" x14ac:dyDescent="0.2">
      <c r="B973" s="324"/>
      <c r="C973" s="334"/>
      <c r="D973" s="30" t="s">
        <v>140</v>
      </c>
      <c r="E973" s="28"/>
      <c r="F973" s="41"/>
      <c r="G973" s="32"/>
    </row>
    <row r="974" spans="2:7" ht="12.75" customHeight="1" thickBot="1" x14ac:dyDescent="0.25">
      <c r="B974" s="324"/>
      <c r="C974" s="334"/>
      <c r="D974" s="167" t="s">
        <v>336</v>
      </c>
      <c r="E974" s="156">
        <v>3000</v>
      </c>
      <c r="F974" s="91" t="s">
        <v>297</v>
      </c>
      <c r="G974" s="98">
        <v>2024</v>
      </c>
    </row>
    <row r="975" spans="2:7" ht="13.5" thickBot="1" x14ac:dyDescent="0.25">
      <c r="B975" s="326"/>
      <c r="C975" s="58" t="s">
        <v>103</v>
      </c>
      <c r="D975" s="182" t="s">
        <v>151</v>
      </c>
      <c r="E975" s="208">
        <f>E952+E959+E963+E974+E960+E964+E965+E966+E953+E954+E955+E956+E961+E967+E957+E968+E969+E970+E971</f>
        <v>249852</v>
      </c>
      <c r="F975" s="45"/>
      <c r="G975" s="46"/>
    </row>
    <row r="976" spans="2:7" ht="12.75" customHeight="1" x14ac:dyDescent="0.2">
      <c r="B976" s="322">
        <v>64</v>
      </c>
      <c r="C976" s="333" t="s">
        <v>31</v>
      </c>
      <c r="D976" s="85" t="s">
        <v>126</v>
      </c>
      <c r="E976" s="62"/>
      <c r="F976" s="63"/>
      <c r="G976" s="64"/>
    </row>
    <row r="977" spans="2:7" ht="12.75" customHeight="1" x14ac:dyDescent="0.2">
      <c r="B977" s="323"/>
      <c r="C977" s="334"/>
      <c r="D977" s="123" t="s">
        <v>259</v>
      </c>
      <c r="E977" s="24">
        <v>967</v>
      </c>
      <c r="F977" s="65" t="s">
        <v>227</v>
      </c>
      <c r="G977" s="272">
        <v>2024</v>
      </c>
    </row>
    <row r="978" spans="2:7" ht="12.75" customHeight="1" x14ac:dyDescent="0.2">
      <c r="B978" s="323"/>
      <c r="C978" s="334"/>
      <c r="D978" s="123" t="s">
        <v>278</v>
      </c>
      <c r="E978" s="24">
        <v>12076</v>
      </c>
      <c r="F978" s="65" t="s">
        <v>371</v>
      </c>
      <c r="G978" s="272">
        <v>2024</v>
      </c>
    </row>
    <row r="979" spans="2:7" ht="12.75" customHeight="1" x14ac:dyDescent="0.2">
      <c r="B979" s="323"/>
      <c r="C979" s="334"/>
      <c r="D979" s="123" t="s">
        <v>397</v>
      </c>
      <c r="E979" s="24">
        <v>45963</v>
      </c>
      <c r="F979" s="65" t="s">
        <v>371</v>
      </c>
      <c r="G979" s="272">
        <v>2024</v>
      </c>
    </row>
    <row r="980" spans="2:7" ht="12.75" customHeight="1" x14ac:dyDescent="0.2">
      <c r="B980" s="323"/>
      <c r="C980" s="334"/>
      <c r="D980" s="123" t="s">
        <v>486</v>
      </c>
      <c r="E980" s="24">
        <v>11581</v>
      </c>
      <c r="F980" s="65" t="s">
        <v>809</v>
      </c>
      <c r="G980" s="272">
        <v>2024</v>
      </c>
    </row>
    <row r="981" spans="2:7" ht="12.75" customHeight="1" x14ac:dyDescent="0.2">
      <c r="B981" s="323"/>
      <c r="C981" s="334"/>
      <c r="D981" s="123" t="s">
        <v>410</v>
      </c>
      <c r="E981" s="24">
        <v>30540</v>
      </c>
      <c r="F981" s="65" t="s">
        <v>809</v>
      </c>
      <c r="G981" s="272">
        <v>2024</v>
      </c>
    </row>
    <row r="982" spans="2:7" ht="12.75" customHeight="1" x14ac:dyDescent="0.2">
      <c r="B982" s="323"/>
      <c r="C982" s="334"/>
      <c r="D982" s="26" t="s">
        <v>167</v>
      </c>
      <c r="E982" s="28">
        <v>30000</v>
      </c>
      <c r="F982" s="31"/>
      <c r="G982" s="32">
        <v>2024</v>
      </c>
    </row>
    <row r="983" spans="2:7" ht="12.75" customHeight="1" x14ac:dyDescent="0.2">
      <c r="B983" s="323"/>
      <c r="C983" s="334"/>
      <c r="D983" s="26" t="s">
        <v>160</v>
      </c>
      <c r="E983" s="28">
        <v>50000</v>
      </c>
      <c r="F983" s="31"/>
      <c r="G983" s="32">
        <v>2024</v>
      </c>
    </row>
    <row r="984" spans="2:7" ht="12.75" customHeight="1" x14ac:dyDescent="0.2">
      <c r="B984" s="323"/>
      <c r="C984" s="334"/>
      <c r="D984" s="50" t="s">
        <v>139</v>
      </c>
      <c r="E984" s="28"/>
      <c r="F984" s="31"/>
      <c r="G984" s="32"/>
    </row>
    <row r="985" spans="2:7" ht="12.75" customHeight="1" x14ac:dyDescent="0.2">
      <c r="B985" s="323"/>
      <c r="C985" s="334"/>
      <c r="D985" s="79" t="s">
        <v>605</v>
      </c>
      <c r="E985" s="27">
        <v>1901</v>
      </c>
      <c r="F985" s="31" t="s">
        <v>497</v>
      </c>
      <c r="G985" s="32">
        <v>2024</v>
      </c>
    </row>
    <row r="986" spans="2:7" ht="12.75" customHeight="1" x14ac:dyDescent="0.2">
      <c r="B986" s="323"/>
      <c r="C986" s="334"/>
      <c r="D986" s="79" t="s">
        <v>606</v>
      </c>
      <c r="E986" s="27">
        <v>1901</v>
      </c>
      <c r="F986" s="31" t="s">
        <v>554</v>
      </c>
      <c r="G986" s="32">
        <v>2024</v>
      </c>
    </row>
    <row r="987" spans="2:7" ht="12.75" customHeight="1" x14ac:dyDescent="0.2">
      <c r="B987" s="323"/>
      <c r="C987" s="334"/>
      <c r="D987" s="49" t="s">
        <v>164</v>
      </c>
      <c r="E987" s="28">
        <v>30000</v>
      </c>
      <c r="F987" s="31"/>
      <c r="G987" s="32">
        <v>2024</v>
      </c>
    </row>
    <row r="988" spans="2:7" ht="12.75" customHeight="1" x14ac:dyDescent="0.2">
      <c r="B988" s="323"/>
      <c r="C988" s="334"/>
      <c r="D988" s="179" t="s">
        <v>133</v>
      </c>
      <c r="E988" s="28"/>
      <c r="F988" s="31"/>
      <c r="G988" s="32"/>
    </row>
    <row r="989" spans="2:7" ht="12.75" customHeight="1" x14ac:dyDescent="0.2">
      <c r="B989" s="323"/>
      <c r="C989" s="334"/>
      <c r="D989" s="173" t="s">
        <v>364</v>
      </c>
      <c r="E989" s="28">
        <v>1538</v>
      </c>
      <c r="F989" s="31" t="s">
        <v>227</v>
      </c>
      <c r="G989" s="32">
        <v>2024</v>
      </c>
    </row>
    <row r="990" spans="2:7" ht="12.75" customHeight="1" x14ac:dyDescent="0.2">
      <c r="B990" s="323"/>
      <c r="C990" s="334"/>
      <c r="D990" s="173" t="s">
        <v>707</v>
      </c>
      <c r="E990" s="28">
        <v>20000</v>
      </c>
      <c r="F990" s="31" t="s">
        <v>683</v>
      </c>
      <c r="G990" s="32">
        <v>2024</v>
      </c>
    </row>
    <row r="991" spans="2:7" ht="12.75" customHeight="1" x14ac:dyDescent="0.2">
      <c r="B991" s="323"/>
      <c r="C991" s="334"/>
      <c r="D991" s="173" t="s">
        <v>468</v>
      </c>
      <c r="E991" s="28">
        <v>63663</v>
      </c>
      <c r="F991" s="31" t="s">
        <v>761</v>
      </c>
      <c r="G991" s="32">
        <v>2024</v>
      </c>
    </row>
    <row r="992" spans="2:7" ht="12.75" customHeight="1" x14ac:dyDescent="0.2">
      <c r="B992" s="323"/>
      <c r="C992" s="334"/>
      <c r="D992" s="173" t="s">
        <v>469</v>
      </c>
      <c r="E992" s="28">
        <v>54048</v>
      </c>
      <c r="F992" s="31" t="s">
        <v>761</v>
      </c>
      <c r="G992" s="32">
        <v>2024</v>
      </c>
    </row>
    <row r="993" spans="2:7" ht="12.75" customHeight="1" x14ac:dyDescent="0.2">
      <c r="B993" s="323"/>
      <c r="C993" s="334"/>
      <c r="D993" s="173" t="s">
        <v>836</v>
      </c>
      <c r="E993" s="28">
        <v>1562</v>
      </c>
      <c r="F993" s="31" t="s">
        <v>809</v>
      </c>
      <c r="G993" s="32">
        <v>2024</v>
      </c>
    </row>
    <row r="994" spans="2:7" ht="15" customHeight="1" x14ac:dyDescent="0.2">
      <c r="B994" s="323"/>
      <c r="C994" s="334"/>
      <c r="D994" s="173" t="s">
        <v>491</v>
      </c>
      <c r="E994" s="28">
        <v>11000</v>
      </c>
      <c r="F994" s="31"/>
      <c r="G994" s="32">
        <v>2024</v>
      </c>
    </row>
    <row r="995" spans="2:7" ht="12.75" customHeight="1" x14ac:dyDescent="0.2">
      <c r="B995" s="323"/>
      <c r="C995" s="334"/>
      <c r="D995" s="34" t="s">
        <v>140</v>
      </c>
      <c r="E995" s="28"/>
      <c r="F995" s="31"/>
      <c r="G995" s="32"/>
    </row>
    <row r="996" spans="2:7" ht="16.899999999999999" customHeight="1" thickBot="1" x14ac:dyDescent="0.25">
      <c r="B996" s="324"/>
      <c r="C996" s="334"/>
      <c r="D996" s="167" t="s">
        <v>230</v>
      </c>
      <c r="E996" s="156">
        <v>3000</v>
      </c>
      <c r="F996" s="91" t="s">
        <v>227</v>
      </c>
      <c r="G996" s="98">
        <v>2024</v>
      </c>
    </row>
    <row r="997" spans="2:7" ht="13.5" thickBot="1" x14ac:dyDescent="0.25">
      <c r="B997" s="325"/>
      <c r="C997" s="58" t="s">
        <v>103</v>
      </c>
      <c r="D997" s="182" t="s">
        <v>151</v>
      </c>
      <c r="E997" s="255">
        <f>E977+E996+E989+E978+E979+E985+E986+E990+E991+E992+E980+E981+E993</f>
        <v>248740</v>
      </c>
      <c r="F997" s="45"/>
      <c r="G997" s="46"/>
    </row>
    <row r="998" spans="2:7" ht="12.75" customHeight="1" x14ac:dyDescent="0.2">
      <c r="B998" s="338">
        <v>65</v>
      </c>
      <c r="C998" s="315" t="s">
        <v>99</v>
      </c>
      <c r="D998" s="50" t="s">
        <v>139</v>
      </c>
      <c r="E998" s="62"/>
      <c r="F998" s="63"/>
      <c r="G998" s="64"/>
    </row>
    <row r="999" spans="2:7" ht="12.75" customHeight="1" x14ac:dyDescent="0.2">
      <c r="B999" s="317"/>
      <c r="C999" s="316"/>
      <c r="D999" s="49" t="s">
        <v>260</v>
      </c>
      <c r="E999" s="28">
        <v>1770</v>
      </c>
      <c r="F999" s="31" t="s">
        <v>227</v>
      </c>
      <c r="G999" s="32">
        <v>2024</v>
      </c>
    </row>
    <row r="1000" spans="2:7" ht="12.75" customHeight="1" x14ac:dyDescent="0.2">
      <c r="B1000" s="317"/>
      <c r="C1000" s="316"/>
      <c r="D1000" s="49" t="s">
        <v>261</v>
      </c>
      <c r="E1000" s="28">
        <v>3721</v>
      </c>
      <c r="F1000" s="31" t="s">
        <v>227</v>
      </c>
      <c r="G1000" s="32">
        <v>2024</v>
      </c>
    </row>
    <row r="1001" spans="2:7" ht="12.75" customHeight="1" x14ac:dyDescent="0.2">
      <c r="B1001" s="317"/>
      <c r="C1001" s="316"/>
      <c r="D1001" s="179" t="s">
        <v>133</v>
      </c>
      <c r="E1001" s="28"/>
      <c r="F1001" s="31"/>
      <c r="G1001" s="32"/>
    </row>
    <row r="1002" spans="2:7" ht="12.75" customHeight="1" x14ac:dyDescent="0.2">
      <c r="B1002" s="317"/>
      <c r="C1002" s="316"/>
      <c r="D1002" s="33" t="s">
        <v>585</v>
      </c>
      <c r="E1002" s="28">
        <v>2031</v>
      </c>
      <c r="F1002" s="31" t="s">
        <v>554</v>
      </c>
      <c r="G1002" s="32">
        <v>2024</v>
      </c>
    </row>
    <row r="1003" spans="2:7" ht="12.75" customHeight="1" x14ac:dyDescent="0.2">
      <c r="B1003" s="317"/>
      <c r="C1003" s="316"/>
      <c r="D1003" s="50" t="s">
        <v>140</v>
      </c>
      <c r="E1003" s="28"/>
      <c r="F1003" s="41"/>
      <c r="G1003" s="32"/>
    </row>
    <row r="1004" spans="2:7" ht="17.45" customHeight="1" thickBot="1" x14ac:dyDescent="0.25">
      <c r="B1004" s="317"/>
      <c r="C1004" s="316"/>
      <c r="D1004" s="163" t="s">
        <v>783</v>
      </c>
      <c r="E1004" s="156">
        <v>5000</v>
      </c>
      <c r="F1004" s="91" t="s">
        <v>761</v>
      </c>
      <c r="G1004" s="98">
        <v>2024</v>
      </c>
    </row>
    <row r="1005" spans="2:7" ht="13.5" thickBot="1" x14ac:dyDescent="0.25">
      <c r="B1005" s="318"/>
      <c r="C1005" s="58" t="s">
        <v>103</v>
      </c>
      <c r="D1005" s="182" t="s">
        <v>151</v>
      </c>
      <c r="E1005" s="208">
        <f>E999+E1000+E1002+E1004</f>
        <v>12522</v>
      </c>
      <c r="F1005" s="251"/>
      <c r="G1005" s="46"/>
    </row>
    <row r="1006" spans="2:7" ht="12.75" customHeight="1" x14ac:dyDescent="0.2">
      <c r="B1006" s="322">
        <v>66</v>
      </c>
      <c r="C1006" s="340" t="s">
        <v>32</v>
      </c>
      <c r="D1006" s="85" t="s">
        <v>126</v>
      </c>
      <c r="E1006" s="62"/>
      <c r="F1006" s="63"/>
      <c r="G1006" s="64"/>
    </row>
    <row r="1007" spans="2:7" ht="15" customHeight="1" x14ac:dyDescent="0.2">
      <c r="B1007" s="323"/>
      <c r="C1007" s="319"/>
      <c r="D1007" s="123" t="s">
        <v>285</v>
      </c>
      <c r="E1007" s="24">
        <v>4061</v>
      </c>
      <c r="F1007" s="65" t="s">
        <v>371</v>
      </c>
      <c r="G1007" s="272">
        <v>2024</v>
      </c>
    </row>
    <row r="1008" spans="2:7" ht="15.6" customHeight="1" x14ac:dyDescent="0.2">
      <c r="B1008" s="323"/>
      <c r="C1008" s="319"/>
      <c r="D1008" s="123" t="s">
        <v>398</v>
      </c>
      <c r="E1008" s="24">
        <v>27306</v>
      </c>
      <c r="F1008" s="65" t="s">
        <v>371</v>
      </c>
      <c r="G1008" s="272">
        <v>2024</v>
      </c>
    </row>
    <row r="1009" spans="2:9" ht="17.45" customHeight="1" x14ac:dyDescent="0.2">
      <c r="B1009" s="323"/>
      <c r="C1009" s="319"/>
      <c r="D1009" s="123" t="s">
        <v>586</v>
      </c>
      <c r="E1009" s="24">
        <v>13924</v>
      </c>
      <c r="F1009" s="65" t="s">
        <v>554</v>
      </c>
      <c r="G1009" s="272">
        <v>2024</v>
      </c>
    </row>
    <row r="1010" spans="2:9" ht="16.149999999999999" customHeight="1" x14ac:dyDescent="0.2">
      <c r="B1010" s="323"/>
      <c r="C1010" s="319"/>
      <c r="D1010" s="123" t="s">
        <v>189</v>
      </c>
      <c r="E1010" s="24">
        <v>11384</v>
      </c>
      <c r="F1010" s="65" t="s">
        <v>683</v>
      </c>
      <c r="G1010" s="272">
        <v>2024</v>
      </c>
    </row>
    <row r="1011" spans="2:9" ht="12.75" customHeight="1" x14ac:dyDescent="0.2">
      <c r="B1011" s="323"/>
      <c r="C1011" s="319"/>
      <c r="D1011" s="26" t="s">
        <v>887</v>
      </c>
      <c r="E1011" s="28">
        <v>5439</v>
      </c>
      <c r="F1011" s="31" t="s">
        <v>850</v>
      </c>
      <c r="G1011" s="32">
        <v>2024</v>
      </c>
    </row>
    <row r="1012" spans="2:9" x14ac:dyDescent="0.2">
      <c r="B1012" s="323"/>
      <c r="C1012" s="319"/>
      <c r="D1012" s="49" t="s">
        <v>265</v>
      </c>
      <c r="E1012" s="28">
        <v>4264</v>
      </c>
      <c r="F1012" s="31" t="s">
        <v>850</v>
      </c>
      <c r="G1012" s="32">
        <v>2024</v>
      </c>
      <c r="I1012" s="7"/>
    </row>
    <row r="1013" spans="2:9" ht="12.75" customHeight="1" x14ac:dyDescent="0.2">
      <c r="B1013" s="323"/>
      <c r="C1013" s="319"/>
      <c r="D1013" s="50" t="s">
        <v>140</v>
      </c>
      <c r="E1013" s="118"/>
      <c r="F1013" s="31"/>
      <c r="G1013" s="32"/>
    </row>
    <row r="1014" spans="2:9" ht="25.5" x14ac:dyDescent="0.2">
      <c r="B1014" s="323"/>
      <c r="C1014" s="319"/>
      <c r="D1014" s="67" t="s">
        <v>648</v>
      </c>
      <c r="E1014" s="28">
        <v>4000</v>
      </c>
      <c r="F1014" s="31" t="s">
        <v>610</v>
      </c>
      <c r="G1014" s="32">
        <v>2024</v>
      </c>
    </row>
    <row r="1015" spans="2:9" ht="16.149999999999999" customHeight="1" thickBot="1" x14ac:dyDescent="0.25">
      <c r="B1015" s="323"/>
      <c r="C1015" s="316"/>
      <c r="D1015" s="237" t="s">
        <v>783</v>
      </c>
      <c r="E1015" s="156">
        <v>5000</v>
      </c>
      <c r="F1015" s="91" t="s">
        <v>761</v>
      </c>
      <c r="G1015" s="98">
        <v>2024</v>
      </c>
    </row>
    <row r="1016" spans="2:9" ht="15.6" customHeight="1" thickBot="1" x14ac:dyDescent="0.25">
      <c r="B1016" s="325"/>
      <c r="C1016" s="58" t="s">
        <v>103</v>
      </c>
      <c r="D1016" s="220" t="s">
        <v>151</v>
      </c>
      <c r="E1016" s="44">
        <f>E1007+E1008+E1009+E1014+E1010+E1015+E1011+E1012</f>
        <v>75378</v>
      </c>
      <c r="F1016" s="45"/>
      <c r="G1016" s="46"/>
    </row>
    <row r="1017" spans="2:9" ht="12.75" customHeight="1" x14ac:dyDescent="0.2">
      <c r="B1017" s="322">
        <v>67</v>
      </c>
      <c r="C1017" s="333" t="s">
        <v>33</v>
      </c>
      <c r="D1017" s="85" t="s">
        <v>126</v>
      </c>
      <c r="E1017" s="62"/>
      <c r="F1017" s="63"/>
      <c r="G1017" s="64"/>
    </row>
    <row r="1018" spans="2:9" ht="12.75" customHeight="1" x14ac:dyDescent="0.2">
      <c r="B1018" s="323"/>
      <c r="C1018" s="334"/>
      <c r="D1018" s="49" t="s">
        <v>204</v>
      </c>
      <c r="E1018" s="28">
        <v>4165</v>
      </c>
      <c r="F1018" s="31" t="s">
        <v>179</v>
      </c>
      <c r="G1018" s="32">
        <v>2024</v>
      </c>
    </row>
    <row r="1019" spans="2:9" ht="12.75" customHeight="1" x14ac:dyDescent="0.2">
      <c r="B1019" s="323"/>
      <c r="C1019" s="334"/>
      <c r="D1019" s="50" t="s">
        <v>139</v>
      </c>
      <c r="E1019" s="28"/>
      <c r="F1019" s="31"/>
      <c r="G1019" s="32"/>
    </row>
    <row r="1020" spans="2:9" ht="12.75" customHeight="1" x14ac:dyDescent="0.2">
      <c r="B1020" s="323"/>
      <c r="C1020" s="334"/>
      <c r="D1020" s="49" t="s">
        <v>344</v>
      </c>
      <c r="E1020" s="28">
        <v>1860</v>
      </c>
      <c r="F1020" s="31" t="s">
        <v>297</v>
      </c>
      <c r="G1020" s="32">
        <v>2024</v>
      </c>
    </row>
    <row r="1021" spans="2:9" ht="12.75" customHeight="1" x14ac:dyDescent="0.2">
      <c r="B1021" s="323"/>
      <c r="C1021" s="334"/>
      <c r="D1021" s="79" t="s">
        <v>530</v>
      </c>
      <c r="E1021" s="27">
        <v>1901</v>
      </c>
      <c r="F1021" s="31" t="s">
        <v>497</v>
      </c>
      <c r="G1021" s="32">
        <v>2024</v>
      </c>
    </row>
    <row r="1022" spans="2:9" ht="12.75" customHeight="1" x14ac:dyDescent="0.2">
      <c r="B1022" s="323"/>
      <c r="C1022" s="334"/>
      <c r="D1022" s="56" t="s">
        <v>220</v>
      </c>
      <c r="E1022" s="27">
        <v>4447</v>
      </c>
      <c r="F1022" s="31" t="s">
        <v>683</v>
      </c>
      <c r="G1022" s="32">
        <v>2024</v>
      </c>
    </row>
    <row r="1023" spans="2:9" ht="12.75" customHeight="1" x14ac:dyDescent="0.2">
      <c r="B1023" s="323"/>
      <c r="C1023" s="334"/>
      <c r="D1023" s="49" t="s">
        <v>171</v>
      </c>
      <c r="E1023" s="28">
        <v>20000</v>
      </c>
      <c r="F1023" s="31"/>
      <c r="G1023" s="32"/>
    </row>
    <row r="1024" spans="2:9" ht="12.75" customHeight="1" x14ac:dyDescent="0.2">
      <c r="B1024" s="323"/>
      <c r="C1024" s="334"/>
      <c r="D1024" s="179" t="s">
        <v>133</v>
      </c>
      <c r="E1024" s="28"/>
      <c r="F1024" s="31"/>
      <c r="G1024" s="32"/>
    </row>
    <row r="1025" spans="2:7" ht="12.75" customHeight="1" x14ac:dyDescent="0.2">
      <c r="B1025" s="323"/>
      <c r="C1025" s="334"/>
      <c r="D1025" s="173" t="s">
        <v>263</v>
      </c>
      <c r="E1025" s="28">
        <v>3000</v>
      </c>
      <c r="F1025" s="31" t="s">
        <v>227</v>
      </c>
      <c r="G1025" s="32">
        <v>2024</v>
      </c>
    </row>
    <row r="1026" spans="2:7" ht="12.75" customHeight="1" x14ac:dyDescent="0.2">
      <c r="B1026" s="323"/>
      <c r="C1026" s="334"/>
      <c r="D1026" s="173" t="s">
        <v>312</v>
      </c>
      <c r="E1026" s="28">
        <v>3000</v>
      </c>
      <c r="F1026" s="31" t="s">
        <v>297</v>
      </c>
      <c r="G1026" s="32">
        <v>2024</v>
      </c>
    </row>
    <row r="1027" spans="2:7" ht="12.75" customHeight="1" x14ac:dyDescent="0.2">
      <c r="B1027" s="323"/>
      <c r="C1027" s="334"/>
      <c r="D1027" s="79" t="s">
        <v>458</v>
      </c>
      <c r="E1027" s="27">
        <v>1538</v>
      </c>
      <c r="F1027" s="31" t="s">
        <v>430</v>
      </c>
      <c r="G1027" s="32">
        <v>2024</v>
      </c>
    </row>
    <row r="1028" spans="2:7" ht="12.75" customHeight="1" x14ac:dyDescent="0.2">
      <c r="B1028" s="323"/>
      <c r="C1028" s="334"/>
      <c r="D1028" s="49" t="s">
        <v>366</v>
      </c>
      <c r="E1028" s="187">
        <v>9000</v>
      </c>
      <c r="F1028" s="31"/>
      <c r="G1028" s="32">
        <v>2024</v>
      </c>
    </row>
    <row r="1029" spans="2:7" ht="12.75" customHeight="1" x14ac:dyDescent="0.2">
      <c r="B1029" s="323"/>
      <c r="C1029" s="334"/>
      <c r="D1029" s="49" t="s">
        <v>367</v>
      </c>
      <c r="E1029" s="187">
        <v>5000</v>
      </c>
      <c r="F1029" s="31"/>
      <c r="G1029" s="32">
        <v>2024</v>
      </c>
    </row>
    <row r="1030" spans="2:7" ht="12.75" customHeight="1" x14ac:dyDescent="0.2">
      <c r="B1030" s="324"/>
      <c r="C1030" s="334"/>
      <c r="D1030" s="49" t="s">
        <v>368</v>
      </c>
      <c r="E1030" s="187">
        <v>5000</v>
      </c>
      <c r="F1030" s="31"/>
      <c r="G1030" s="32">
        <v>2024</v>
      </c>
    </row>
    <row r="1031" spans="2:7" ht="12.75" customHeight="1" x14ac:dyDescent="0.2">
      <c r="B1031" s="324"/>
      <c r="C1031" s="334"/>
      <c r="D1031" s="141" t="s">
        <v>140</v>
      </c>
      <c r="E1031" s="28"/>
      <c r="F1031" s="31"/>
      <c r="G1031" s="32"/>
    </row>
    <row r="1032" spans="2:7" ht="12.75" customHeight="1" x14ac:dyDescent="0.2">
      <c r="B1032" s="324"/>
      <c r="C1032" s="334"/>
      <c r="D1032" s="67" t="s">
        <v>396</v>
      </c>
      <c r="E1032" s="28">
        <v>2096</v>
      </c>
      <c r="F1032" s="31" t="s">
        <v>371</v>
      </c>
      <c r="G1032" s="32">
        <v>2024</v>
      </c>
    </row>
    <row r="1033" spans="2:7" ht="12.75" customHeight="1" x14ac:dyDescent="0.2">
      <c r="B1033" s="324"/>
      <c r="C1033" s="334"/>
      <c r="D1033" s="33" t="s">
        <v>129</v>
      </c>
      <c r="E1033" s="28">
        <f>E1034+E1035+E1036</f>
        <v>7964</v>
      </c>
      <c r="F1033" s="343" t="s">
        <v>127</v>
      </c>
      <c r="G1033" s="344"/>
    </row>
    <row r="1034" spans="2:7" ht="12.75" customHeight="1" x14ac:dyDescent="0.2">
      <c r="B1034" s="324"/>
      <c r="C1034" s="334"/>
      <c r="D1034" s="128" t="s">
        <v>187</v>
      </c>
      <c r="E1034" s="37">
        <v>540</v>
      </c>
      <c r="F1034" s="41" t="s">
        <v>297</v>
      </c>
      <c r="G1034" s="268">
        <v>2024</v>
      </c>
    </row>
    <row r="1035" spans="2:7" ht="12.75" customHeight="1" x14ac:dyDescent="0.2">
      <c r="B1035" s="332"/>
      <c r="C1035" s="334"/>
      <c r="D1035" s="80" t="s">
        <v>307</v>
      </c>
      <c r="E1035" s="40">
        <v>2424</v>
      </c>
      <c r="F1035" s="75" t="s">
        <v>610</v>
      </c>
      <c r="G1035" s="274">
        <v>2024</v>
      </c>
    </row>
    <row r="1036" spans="2:7" ht="12.75" customHeight="1" thickBot="1" x14ac:dyDescent="0.25">
      <c r="B1036" s="332"/>
      <c r="C1036" s="334"/>
      <c r="D1036" s="80" t="s">
        <v>721</v>
      </c>
      <c r="E1036" s="40">
        <v>5000</v>
      </c>
      <c r="F1036" s="75" t="s">
        <v>683</v>
      </c>
      <c r="G1036" s="274">
        <v>2024</v>
      </c>
    </row>
    <row r="1037" spans="2:7" ht="13.5" thickBot="1" x14ac:dyDescent="0.25">
      <c r="B1037" s="325"/>
      <c r="C1037" s="58" t="s">
        <v>103</v>
      </c>
      <c r="D1037" s="220" t="s">
        <v>151</v>
      </c>
      <c r="E1037" s="107">
        <f>E1018+E1020+E1025+E1026+E1033+E1032+E1027+E1021+E1022</f>
        <v>29971</v>
      </c>
      <c r="F1037" s="45"/>
      <c r="G1037" s="46"/>
    </row>
    <row r="1038" spans="2:7" ht="12.75" customHeight="1" x14ac:dyDescent="0.2">
      <c r="B1038" s="322">
        <v>68</v>
      </c>
      <c r="C1038" s="341" t="s">
        <v>34</v>
      </c>
      <c r="D1038" s="50" t="s">
        <v>139</v>
      </c>
      <c r="E1038" s="62"/>
      <c r="F1038" s="63"/>
      <c r="G1038" s="64"/>
    </row>
    <row r="1039" spans="2:7" ht="12.75" customHeight="1" x14ac:dyDescent="0.2">
      <c r="B1039" s="323"/>
      <c r="C1039" s="342"/>
      <c r="D1039" s="33" t="s">
        <v>649</v>
      </c>
      <c r="E1039" s="28">
        <v>2556</v>
      </c>
      <c r="F1039" s="31" t="s">
        <v>610</v>
      </c>
      <c r="G1039" s="32">
        <v>2024</v>
      </c>
    </row>
    <row r="1040" spans="2:7" ht="12.75" customHeight="1" x14ac:dyDescent="0.2">
      <c r="B1040" s="324"/>
      <c r="C1040" s="342"/>
      <c r="D1040" s="179" t="s">
        <v>133</v>
      </c>
      <c r="E1040" s="28"/>
      <c r="F1040" s="31"/>
      <c r="G1040" s="32"/>
    </row>
    <row r="1041" spans="2:7" ht="12.75" customHeight="1" x14ac:dyDescent="0.2">
      <c r="B1041" s="324"/>
      <c r="C1041" s="342"/>
      <c r="D1041" s="173" t="s">
        <v>628</v>
      </c>
      <c r="E1041" s="28">
        <v>498</v>
      </c>
      <c r="F1041" s="31" t="s">
        <v>610</v>
      </c>
      <c r="G1041" s="32">
        <v>2024</v>
      </c>
    </row>
    <row r="1042" spans="2:7" ht="12.75" customHeight="1" x14ac:dyDescent="0.2">
      <c r="B1042" s="324"/>
      <c r="C1042" s="342"/>
      <c r="D1042" s="30" t="s">
        <v>140</v>
      </c>
      <c r="E1042" s="28"/>
      <c r="F1042" s="31"/>
      <c r="G1042" s="32"/>
    </row>
    <row r="1043" spans="2:7" ht="12.75" customHeight="1" x14ac:dyDescent="0.2">
      <c r="B1043" s="324"/>
      <c r="C1043" s="342"/>
      <c r="D1043" s="33" t="s">
        <v>321</v>
      </c>
      <c r="E1043" s="28">
        <v>3000</v>
      </c>
      <c r="F1043" s="41" t="s">
        <v>297</v>
      </c>
      <c r="G1043" s="32">
        <v>2024</v>
      </c>
    </row>
    <row r="1044" spans="2:7" ht="12.75" customHeight="1" x14ac:dyDescent="0.2">
      <c r="B1044" s="324"/>
      <c r="C1044" s="342"/>
      <c r="D1044" s="79" t="s">
        <v>517</v>
      </c>
      <c r="E1044" s="27">
        <v>3000</v>
      </c>
      <c r="F1044" s="41" t="s">
        <v>497</v>
      </c>
      <c r="G1044" s="32">
        <v>2024</v>
      </c>
    </row>
    <row r="1045" spans="2:7" ht="12.75" customHeight="1" x14ac:dyDescent="0.2">
      <c r="B1045" s="324"/>
      <c r="C1045" s="342"/>
      <c r="D1045" s="33" t="s">
        <v>129</v>
      </c>
      <c r="E1045" s="37">
        <f>E1046</f>
        <v>540</v>
      </c>
      <c r="F1045" s="343" t="s">
        <v>127</v>
      </c>
      <c r="G1045" s="344"/>
    </row>
    <row r="1046" spans="2:7" ht="12.75" customHeight="1" thickBot="1" x14ac:dyDescent="0.25">
      <c r="B1046" s="332"/>
      <c r="C1046" s="342"/>
      <c r="D1046" s="80" t="s">
        <v>187</v>
      </c>
      <c r="E1046" s="40">
        <v>540</v>
      </c>
      <c r="F1046" s="75" t="s">
        <v>297</v>
      </c>
      <c r="G1046" s="274">
        <v>2024</v>
      </c>
    </row>
    <row r="1047" spans="2:7" ht="13.5" thickBot="1" x14ac:dyDescent="0.25">
      <c r="B1047" s="325"/>
      <c r="C1047" s="165" t="s">
        <v>103</v>
      </c>
      <c r="D1047" s="220" t="s">
        <v>151</v>
      </c>
      <c r="E1047" s="107">
        <f>E1045+E1043+E1044+E1039+E1041</f>
        <v>9594</v>
      </c>
      <c r="F1047" s="45"/>
      <c r="G1047" s="46"/>
    </row>
    <row r="1048" spans="2:7" x14ac:dyDescent="0.2">
      <c r="B1048" s="322">
        <v>69</v>
      </c>
      <c r="C1048" s="330" t="s">
        <v>102</v>
      </c>
      <c r="D1048" s="50" t="s">
        <v>139</v>
      </c>
      <c r="E1048" s="62"/>
      <c r="F1048" s="63"/>
      <c r="G1048" s="64"/>
    </row>
    <row r="1049" spans="2:7" x14ac:dyDescent="0.2">
      <c r="B1049" s="323"/>
      <c r="C1049" s="331"/>
      <c r="D1049" s="49" t="s">
        <v>346</v>
      </c>
      <c r="E1049" s="28">
        <v>1914</v>
      </c>
      <c r="F1049" s="31" t="s">
        <v>297</v>
      </c>
      <c r="G1049" s="32">
        <v>2024</v>
      </c>
    </row>
    <row r="1050" spans="2:7" x14ac:dyDescent="0.2">
      <c r="B1050" s="323"/>
      <c r="C1050" s="331"/>
      <c r="D1050" s="179" t="s">
        <v>133</v>
      </c>
      <c r="E1050" s="28"/>
      <c r="F1050" s="31"/>
      <c r="G1050" s="32"/>
    </row>
    <row r="1051" spans="2:7" x14ac:dyDescent="0.2">
      <c r="B1051" s="323"/>
      <c r="C1051" s="331"/>
      <c r="D1051" s="173" t="s">
        <v>263</v>
      </c>
      <c r="E1051" s="28">
        <v>2000</v>
      </c>
      <c r="F1051" s="31" t="s">
        <v>227</v>
      </c>
      <c r="G1051" s="32">
        <v>2024</v>
      </c>
    </row>
    <row r="1052" spans="2:7" x14ac:dyDescent="0.2">
      <c r="B1052" s="323"/>
      <c r="C1052" s="331"/>
      <c r="D1052" s="173" t="s">
        <v>345</v>
      </c>
      <c r="E1052" s="28">
        <v>3000</v>
      </c>
      <c r="F1052" s="31" t="s">
        <v>297</v>
      </c>
      <c r="G1052" s="32">
        <v>2024</v>
      </c>
    </row>
    <row r="1053" spans="2:7" x14ac:dyDescent="0.2">
      <c r="B1053" s="323"/>
      <c r="C1053" s="331"/>
      <c r="D1053" s="30" t="s">
        <v>140</v>
      </c>
      <c r="E1053" s="118"/>
      <c r="F1053" s="41"/>
      <c r="G1053" s="32"/>
    </row>
    <row r="1054" spans="2:7" ht="19.899999999999999" customHeight="1" x14ac:dyDescent="0.2">
      <c r="B1054" s="323"/>
      <c r="C1054" s="331"/>
      <c r="D1054" s="49" t="s">
        <v>783</v>
      </c>
      <c r="E1054" s="28">
        <v>5000</v>
      </c>
      <c r="F1054" s="31" t="s">
        <v>761</v>
      </c>
      <c r="G1054" s="32">
        <v>2024</v>
      </c>
    </row>
    <row r="1055" spans="2:7" x14ac:dyDescent="0.2">
      <c r="B1055" s="323"/>
      <c r="C1055" s="331"/>
      <c r="D1055" s="33" t="s">
        <v>129</v>
      </c>
      <c r="E1055" s="28">
        <f>E1056+E1057</f>
        <v>618</v>
      </c>
      <c r="F1055" s="343" t="s">
        <v>127</v>
      </c>
      <c r="G1055" s="344"/>
    </row>
    <row r="1056" spans="2:7" x14ac:dyDescent="0.2">
      <c r="B1056" s="317"/>
      <c r="C1056" s="331"/>
      <c r="D1056" s="80" t="s">
        <v>187</v>
      </c>
      <c r="E1056" s="40">
        <v>540</v>
      </c>
      <c r="F1056" s="75" t="s">
        <v>297</v>
      </c>
      <c r="G1056" s="274">
        <v>2024</v>
      </c>
    </row>
    <row r="1057" spans="2:7" ht="13.5" thickBot="1" x14ac:dyDescent="0.25">
      <c r="B1057" s="317"/>
      <c r="C1057" s="331"/>
      <c r="D1057" s="140" t="s">
        <v>533</v>
      </c>
      <c r="E1057" s="155">
        <v>78</v>
      </c>
      <c r="F1057" s="75" t="s">
        <v>497</v>
      </c>
      <c r="G1057" s="274">
        <v>2024</v>
      </c>
    </row>
    <row r="1058" spans="2:7" ht="13.5" thickBot="1" x14ac:dyDescent="0.25">
      <c r="B1058" s="325"/>
      <c r="C1058" s="165" t="s">
        <v>103</v>
      </c>
      <c r="D1058" s="220" t="s">
        <v>151</v>
      </c>
      <c r="E1058" s="107">
        <f>E1049+E1051+E1052+E1055+E1054</f>
        <v>12532</v>
      </c>
      <c r="F1058" s="251"/>
      <c r="G1058" s="46"/>
    </row>
    <row r="1059" spans="2:7" ht="12.75" customHeight="1" x14ac:dyDescent="0.2">
      <c r="B1059" s="323">
        <v>70</v>
      </c>
      <c r="C1059" s="330" t="s">
        <v>35</v>
      </c>
      <c r="D1059" s="179" t="s">
        <v>133</v>
      </c>
      <c r="E1059" s="62"/>
      <c r="F1059" s="145"/>
      <c r="G1059" s="64"/>
    </row>
    <row r="1060" spans="2:7" ht="12.75" customHeight="1" x14ac:dyDescent="0.2">
      <c r="B1060" s="323"/>
      <c r="C1060" s="331"/>
      <c r="D1060" s="49"/>
      <c r="E1060" s="28"/>
      <c r="F1060" s="149"/>
      <c r="G1060" s="32"/>
    </row>
    <row r="1061" spans="2:7" ht="12.75" customHeight="1" x14ac:dyDescent="0.2">
      <c r="B1061" s="323"/>
      <c r="C1061" s="331"/>
      <c r="D1061" s="173" t="s">
        <v>263</v>
      </c>
      <c r="E1061" s="28">
        <v>2000</v>
      </c>
      <c r="F1061" s="31" t="s">
        <v>227</v>
      </c>
      <c r="G1061" s="32">
        <v>2024</v>
      </c>
    </row>
    <row r="1062" spans="2:7" ht="12.75" customHeight="1" x14ac:dyDescent="0.2">
      <c r="B1062" s="323"/>
      <c r="C1062" s="331"/>
      <c r="D1062" s="173" t="s">
        <v>722</v>
      </c>
      <c r="E1062" s="28">
        <v>3706</v>
      </c>
      <c r="F1062" s="31" t="s">
        <v>683</v>
      </c>
      <c r="G1062" s="32">
        <v>2024</v>
      </c>
    </row>
    <row r="1063" spans="2:7" ht="16.149999999999999" customHeight="1" x14ac:dyDescent="0.2">
      <c r="B1063" s="323"/>
      <c r="C1063" s="331"/>
      <c r="D1063" s="33" t="s">
        <v>427</v>
      </c>
      <c r="E1063" s="28">
        <v>80000</v>
      </c>
      <c r="F1063" s="31"/>
      <c r="G1063" s="32">
        <v>2024</v>
      </c>
    </row>
    <row r="1064" spans="2:7" ht="12.75" customHeight="1" x14ac:dyDescent="0.2">
      <c r="B1064" s="323"/>
      <c r="C1064" s="331"/>
      <c r="D1064" s="50" t="s">
        <v>140</v>
      </c>
      <c r="E1064" s="28"/>
      <c r="F1064" s="41"/>
      <c r="G1064" s="32"/>
    </row>
    <row r="1065" spans="2:7" ht="22.15" customHeight="1" x14ac:dyDescent="0.2">
      <c r="B1065" s="323"/>
      <c r="C1065" s="331"/>
      <c r="D1065" s="26" t="s">
        <v>347</v>
      </c>
      <c r="E1065" s="27">
        <v>3000</v>
      </c>
      <c r="F1065" s="31" t="s">
        <v>297</v>
      </c>
      <c r="G1065" s="32">
        <v>2024</v>
      </c>
    </row>
    <row r="1066" spans="2:7" ht="27" customHeight="1" x14ac:dyDescent="0.2">
      <c r="B1066" s="323"/>
      <c r="C1066" s="331"/>
      <c r="D1066" s="26" t="s">
        <v>496</v>
      </c>
      <c r="E1066" s="27">
        <v>3000</v>
      </c>
      <c r="F1066" s="31" t="s">
        <v>497</v>
      </c>
      <c r="G1066" s="32">
        <v>2024</v>
      </c>
    </row>
    <row r="1067" spans="2:7" ht="12.75" customHeight="1" x14ac:dyDescent="0.2">
      <c r="B1067" s="323"/>
      <c r="C1067" s="331"/>
      <c r="D1067" s="33" t="s">
        <v>129</v>
      </c>
      <c r="E1067" s="37">
        <f>E1068</f>
        <v>540</v>
      </c>
      <c r="F1067" s="343" t="s">
        <v>127</v>
      </c>
      <c r="G1067" s="344"/>
    </row>
    <row r="1068" spans="2:7" ht="12.75" customHeight="1" thickBot="1" x14ac:dyDescent="0.25">
      <c r="B1068" s="317"/>
      <c r="C1068" s="331"/>
      <c r="D1068" s="80" t="s">
        <v>187</v>
      </c>
      <c r="E1068" s="40">
        <v>540</v>
      </c>
      <c r="F1068" s="75" t="s">
        <v>297</v>
      </c>
      <c r="G1068" s="274">
        <v>2024</v>
      </c>
    </row>
    <row r="1069" spans="2:7" ht="13.5" thickBot="1" x14ac:dyDescent="0.25">
      <c r="B1069" s="332"/>
      <c r="C1069" s="165" t="s">
        <v>103</v>
      </c>
      <c r="D1069" s="220" t="s">
        <v>151</v>
      </c>
      <c r="E1069" s="107">
        <f>E1061+E1065+E1067+E1066+E1062</f>
        <v>12246</v>
      </c>
      <c r="F1069" s="45"/>
      <c r="G1069" s="46"/>
    </row>
    <row r="1070" spans="2:7" x14ac:dyDescent="0.2">
      <c r="B1070" s="322">
        <v>71</v>
      </c>
      <c r="C1070" s="341" t="s">
        <v>36</v>
      </c>
      <c r="D1070" s="85" t="s">
        <v>126</v>
      </c>
      <c r="E1070" s="62"/>
      <c r="F1070" s="63"/>
      <c r="G1070" s="64"/>
    </row>
    <row r="1071" spans="2:7" x14ac:dyDescent="0.2">
      <c r="B1071" s="323"/>
      <c r="C1071" s="342"/>
      <c r="D1071" s="33" t="s">
        <v>486</v>
      </c>
      <c r="E1071" s="28">
        <v>16965</v>
      </c>
      <c r="F1071" s="31" t="s">
        <v>610</v>
      </c>
      <c r="G1071" s="32">
        <v>2024</v>
      </c>
    </row>
    <row r="1072" spans="2:7" x14ac:dyDescent="0.2">
      <c r="B1072" s="323"/>
      <c r="C1072" s="342"/>
      <c r="D1072" s="33" t="s">
        <v>634</v>
      </c>
      <c r="E1072" s="28">
        <v>5294</v>
      </c>
      <c r="F1072" s="31" t="s">
        <v>809</v>
      </c>
      <c r="G1072" s="32">
        <v>2024</v>
      </c>
    </row>
    <row r="1073" spans="2:7" x14ac:dyDescent="0.2">
      <c r="B1073" s="323"/>
      <c r="C1073" s="342"/>
      <c r="D1073" s="50" t="s">
        <v>139</v>
      </c>
      <c r="E1073" s="28"/>
      <c r="F1073" s="41"/>
      <c r="G1073" s="32"/>
    </row>
    <row r="1074" spans="2:7" x14ac:dyDescent="0.2">
      <c r="B1074" s="323"/>
      <c r="C1074" s="342"/>
      <c r="D1074" s="49" t="s">
        <v>264</v>
      </c>
      <c r="E1074" s="28">
        <v>1457</v>
      </c>
      <c r="F1074" s="31" t="s">
        <v>227</v>
      </c>
      <c r="G1074" s="32">
        <v>2024</v>
      </c>
    </row>
    <row r="1075" spans="2:7" x14ac:dyDescent="0.2">
      <c r="B1075" s="323"/>
      <c r="C1075" s="342"/>
      <c r="D1075" s="33" t="s">
        <v>168</v>
      </c>
      <c r="E1075" s="28">
        <v>20000</v>
      </c>
      <c r="F1075" s="41"/>
      <c r="G1075" s="32">
        <v>2024</v>
      </c>
    </row>
    <row r="1076" spans="2:7" x14ac:dyDescent="0.2">
      <c r="B1076" s="323"/>
      <c r="C1076" s="342"/>
      <c r="D1076" s="179" t="s">
        <v>133</v>
      </c>
      <c r="E1076" s="27"/>
      <c r="F1076" s="41"/>
      <c r="G1076" s="32"/>
    </row>
    <row r="1077" spans="2:7" ht="14.45" customHeight="1" x14ac:dyDescent="0.2">
      <c r="B1077" s="323"/>
      <c r="C1077" s="342"/>
      <c r="D1077" s="96" t="s">
        <v>399</v>
      </c>
      <c r="E1077" s="27">
        <v>1967</v>
      </c>
      <c r="F1077" s="29" t="s">
        <v>371</v>
      </c>
      <c r="G1077" s="32">
        <v>2024</v>
      </c>
    </row>
    <row r="1078" spans="2:7" ht="14.45" customHeight="1" x14ac:dyDescent="0.2">
      <c r="B1078" s="323"/>
      <c r="C1078" s="342"/>
      <c r="D1078" s="79" t="s">
        <v>459</v>
      </c>
      <c r="E1078" s="27">
        <v>6536</v>
      </c>
      <c r="F1078" s="29" t="s">
        <v>430</v>
      </c>
      <c r="G1078" s="32">
        <v>2024</v>
      </c>
    </row>
    <row r="1079" spans="2:7" x14ac:dyDescent="0.2">
      <c r="B1079" s="323"/>
      <c r="C1079" s="342"/>
      <c r="D1079" s="33" t="s">
        <v>129</v>
      </c>
      <c r="E1079" s="28">
        <f>E1080+E1081</f>
        <v>1620</v>
      </c>
      <c r="F1079" s="343" t="s">
        <v>127</v>
      </c>
      <c r="G1079" s="344"/>
    </row>
    <row r="1080" spans="2:7" x14ac:dyDescent="0.2">
      <c r="B1080" s="317"/>
      <c r="C1080" s="342"/>
      <c r="D1080" s="194" t="s">
        <v>187</v>
      </c>
      <c r="E1080" s="154">
        <v>1080</v>
      </c>
      <c r="F1080" s="75" t="s">
        <v>179</v>
      </c>
      <c r="G1080" s="274">
        <v>2024</v>
      </c>
    </row>
    <row r="1081" spans="2:7" ht="13.5" thickBot="1" x14ac:dyDescent="0.25">
      <c r="B1081" s="317"/>
      <c r="C1081" s="342"/>
      <c r="D1081" s="80" t="s">
        <v>187</v>
      </c>
      <c r="E1081" s="156">
        <v>540</v>
      </c>
      <c r="F1081" s="75" t="s">
        <v>297</v>
      </c>
      <c r="G1081" s="274">
        <v>2024</v>
      </c>
    </row>
    <row r="1082" spans="2:7" ht="13.5" thickBot="1" x14ac:dyDescent="0.25">
      <c r="B1082" s="325"/>
      <c r="C1082" s="129" t="s">
        <v>103</v>
      </c>
      <c r="D1082" s="217" t="s">
        <v>151</v>
      </c>
      <c r="E1082" s="107">
        <f>E1074+E1079+E1077+E1078+E1071+E1072</f>
        <v>33839</v>
      </c>
      <c r="F1082" s="45"/>
      <c r="G1082" s="46"/>
    </row>
    <row r="1083" spans="2:7" x14ac:dyDescent="0.2">
      <c r="B1083" s="322">
        <v>72</v>
      </c>
      <c r="C1083" s="333" t="s">
        <v>37</v>
      </c>
      <c r="D1083" s="85" t="s">
        <v>126</v>
      </c>
      <c r="E1083" s="62"/>
      <c r="F1083" s="145"/>
      <c r="G1083" s="64"/>
    </row>
    <row r="1084" spans="2:7" x14ac:dyDescent="0.2">
      <c r="B1084" s="323"/>
      <c r="C1084" s="334"/>
      <c r="D1084" s="26" t="s">
        <v>619</v>
      </c>
      <c r="E1084" s="28">
        <v>16600</v>
      </c>
      <c r="F1084" s="31" t="s">
        <v>610</v>
      </c>
      <c r="G1084" s="32">
        <v>2024</v>
      </c>
    </row>
    <row r="1085" spans="2:7" x14ac:dyDescent="0.2">
      <c r="B1085" s="323"/>
      <c r="C1085" s="334"/>
      <c r="D1085" s="50" t="s">
        <v>139</v>
      </c>
      <c r="E1085" s="28"/>
      <c r="F1085" s="31"/>
      <c r="G1085" s="32"/>
    </row>
    <row r="1086" spans="2:7" x14ac:dyDescent="0.2">
      <c r="B1086" s="323"/>
      <c r="C1086" s="334"/>
      <c r="D1086" s="49" t="s">
        <v>650</v>
      </c>
      <c r="E1086" s="28">
        <v>1608</v>
      </c>
      <c r="F1086" s="31" t="s">
        <v>610</v>
      </c>
      <c r="G1086" s="32">
        <v>2024</v>
      </c>
    </row>
    <row r="1087" spans="2:7" x14ac:dyDescent="0.2">
      <c r="B1087" s="323"/>
      <c r="C1087" s="334"/>
      <c r="D1087" s="179" t="s">
        <v>133</v>
      </c>
      <c r="E1087" s="28"/>
      <c r="F1087" s="31"/>
      <c r="G1087" s="32"/>
    </row>
    <row r="1088" spans="2:7" ht="26.25" thickBot="1" x14ac:dyDescent="0.25">
      <c r="B1088" s="323"/>
      <c r="C1088" s="334"/>
      <c r="D1088" s="252" t="s">
        <v>460</v>
      </c>
      <c r="E1088" s="198">
        <v>35484</v>
      </c>
      <c r="F1088" s="91" t="s">
        <v>430</v>
      </c>
      <c r="G1088" s="98">
        <v>2024</v>
      </c>
    </row>
    <row r="1089" spans="2:7" ht="13.5" thickBot="1" x14ac:dyDescent="0.25">
      <c r="B1089" s="325"/>
      <c r="C1089" s="58" t="s">
        <v>103</v>
      </c>
      <c r="D1089" s="220" t="s">
        <v>151</v>
      </c>
      <c r="E1089" s="107">
        <f>E1088+E1084+E1086</f>
        <v>53692</v>
      </c>
      <c r="F1089" s="183"/>
      <c r="G1089" s="46"/>
    </row>
    <row r="1090" spans="2:7" ht="12.75" customHeight="1" x14ac:dyDescent="0.2">
      <c r="B1090" s="322">
        <v>73</v>
      </c>
      <c r="C1090" s="333" t="s">
        <v>38</v>
      </c>
      <c r="D1090" s="85" t="s">
        <v>126</v>
      </c>
      <c r="E1090" s="62"/>
      <c r="F1090" s="63"/>
      <c r="G1090" s="64"/>
    </row>
    <row r="1091" spans="2:7" ht="12.75" customHeight="1" x14ac:dyDescent="0.2">
      <c r="B1091" s="323"/>
      <c r="C1091" s="334"/>
      <c r="D1091" s="49" t="s">
        <v>250</v>
      </c>
      <c r="E1091" s="28">
        <v>21229</v>
      </c>
      <c r="F1091" s="31" t="s">
        <v>227</v>
      </c>
      <c r="G1091" s="32">
        <v>2024</v>
      </c>
    </row>
    <row r="1092" spans="2:7" ht="12.75" customHeight="1" x14ac:dyDescent="0.2">
      <c r="B1092" s="323"/>
      <c r="C1092" s="334"/>
      <c r="D1092" s="49" t="s">
        <v>587</v>
      </c>
      <c r="E1092" s="28">
        <v>5585</v>
      </c>
      <c r="F1092" s="31" t="s">
        <v>554</v>
      </c>
      <c r="G1092" s="32">
        <v>2024</v>
      </c>
    </row>
    <row r="1093" spans="2:7" ht="12.75" customHeight="1" x14ac:dyDescent="0.2">
      <c r="B1093" s="323"/>
      <c r="C1093" s="334"/>
      <c r="D1093" s="49" t="s">
        <v>651</v>
      </c>
      <c r="E1093" s="28">
        <v>1659</v>
      </c>
      <c r="F1093" s="31" t="s">
        <v>610</v>
      </c>
      <c r="G1093" s="32">
        <v>2024</v>
      </c>
    </row>
    <row r="1094" spans="2:7" ht="12.75" customHeight="1" x14ac:dyDescent="0.2">
      <c r="B1094" s="323"/>
      <c r="C1094" s="334"/>
      <c r="D1094" s="179" t="s">
        <v>140</v>
      </c>
      <c r="E1094" s="28"/>
      <c r="F1094" s="31"/>
      <c r="G1094" s="32"/>
    </row>
    <row r="1095" spans="2:7" ht="12.75" customHeight="1" x14ac:dyDescent="0.2">
      <c r="B1095" s="323"/>
      <c r="C1095" s="334"/>
      <c r="D1095" s="26" t="s">
        <v>783</v>
      </c>
      <c r="E1095" s="28">
        <v>5000</v>
      </c>
      <c r="F1095" s="31" t="s">
        <v>761</v>
      </c>
      <c r="G1095" s="32">
        <v>2024</v>
      </c>
    </row>
    <row r="1096" spans="2:7" ht="12.75" customHeight="1" x14ac:dyDescent="0.2">
      <c r="B1096" s="323"/>
      <c r="C1096" s="334"/>
      <c r="D1096" s="33" t="s">
        <v>129</v>
      </c>
      <c r="E1096" s="37">
        <f>E1097</f>
        <v>540</v>
      </c>
      <c r="F1096" s="343" t="s">
        <v>127</v>
      </c>
      <c r="G1096" s="344"/>
    </row>
    <row r="1097" spans="2:7" ht="12.75" customHeight="1" thickBot="1" x14ac:dyDescent="0.25">
      <c r="B1097" s="317"/>
      <c r="C1097" s="334"/>
      <c r="D1097" s="80" t="s">
        <v>187</v>
      </c>
      <c r="E1097" s="40">
        <v>540</v>
      </c>
      <c r="F1097" s="75" t="s">
        <v>297</v>
      </c>
      <c r="G1097" s="274">
        <v>2024</v>
      </c>
    </row>
    <row r="1098" spans="2:7" ht="13.5" thickBot="1" x14ac:dyDescent="0.25">
      <c r="B1098" s="325"/>
      <c r="C1098" s="58" t="s">
        <v>103</v>
      </c>
      <c r="D1098" s="220" t="s">
        <v>151</v>
      </c>
      <c r="E1098" s="107">
        <f>E1091+E1096+E1092+E1093+E1095</f>
        <v>34013</v>
      </c>
      <c r="F1098" s="45"/>
      <c r="G1098" s="46"/>
    </row>
    <row r="1099" spans="2:7" x14ac:dyDescent="0.2">
      <c r="B1099" s="338">
        <v>74</v>
      </c>
      <c r="C1099" s="333" t="s">
        <v>39</v>
      </c>
      <c r="D1099" s="85" t="s">
        <v>126</v>
      </c>
      <c r="E1099" s="62"/>
      <c r="F1099" s="63"/>
      <c r="G1099" s="64"/>
    </row>
    <row r="1100" spans="2:7" x14ac:dyDescent="0.2">
      <c r="B1100" s="317"/>
      <c r="C1100" s="334"/>
      <c r="D1100" s="123" t="s">
        <v>285</v>
      </c>
      <c r="E1100" s="24">
        <v>5116</v>
      </c>
      <c r="F1100" s="65" t="s">
        <v>227</v>
      </c>
      <c r="G1100" s="272">
        <v>2024</v>
      </c>
    </row>
    <row r="1101" spans="2:7" x14ac:dyDescent="0.2">
      <c r="B1101" s="317"/>
      <c r="C1101" s="334"/>
      <c r="D1101" s="49" t="s">
        <v>337</v>
      </c>
      <c r="E1101" s="28">
        <v>6410</v>
      </c>
      <c r="F1101" s="31" t="s">
        <v>297</v>
      </c>
      <c r="G1101" s="32">
        <v>2024</v>
      </c>
    </row>
    <row r="1102" spans="2:7" x14ac:dyDescent="0.2">
      <c r="B1102" s="317"/>
      <c r="C1102" s="334"/>
      <c r="D1102" s="49" t="s">
        <v>619</v>
      </c>
      <c r="E1102" s="28">
        <v>3996</v>
      </c>
      <c r="F1102" s="31" t="s">
        <v>761</v>
      </c>
      <c r="G1102" s="32">
        <v>2024</v>
      </c>
    </row>
    <row r="1103" spans="2:7" x14ac:dyDescent="0.2">
      <c r="B1103" s="317"/>
      <c r="C1103" s="334"/>
      <c r="D1103" s="50" t="s">
        <v>139</v>
      </c>
      <c r="E1103" s="28"/>
      <c r="F1103" s="31"/>
      <c r="G1103" s="32"/>
    </row>
    <row r="1104" spans="2:7" x14ac:dyDescent="0.2">
      <c r="B1104" s="317"/>
      <c r="C1104" s="334"/>
      <c r="D1104" s="49" t="s">
        <v>273</v>
      </c>
      <c r="E1104" s="28">
        <v>2763</v>
      </c>
      <c r="F1104" s="31" t="s">
        <v>610</v>
      </c>
      <c r="G1104" s="32">
        <v>2024</v>
      </c>
    </row>
    <row r="1105" spans="2:7" x14ac:dyDescent="0.2">
      <c r="B1105" s="317"/>
      <c r="C1105" s="334"/>
      <c r="D1105" s="179" t="s">
        <v>133</v>
      </c>
      <c r="E1105" s="28"/>
      <c r="F1105" s="31"/>
      <c r="G1105" s="32"/>
    </row>
    <row r="1106" spans="2:7" x14ac:dyDescent="0.2">
      <c r="B1106" s="317"/>
      <c r="C1106" s="334"/>
      <c r="D1106" s="79" t="s">
        <v>338</v>
      </c>
      <c r="E1106" s="27">
        <v>8800</v>
      </c>
      <c r="F1106" s="31" t="s">
        <v>297</v>
      </c>
      <c r="G1106" s="32">
        <v>2024</v>
      </c>
    </row>
    <row r="1107" spans="2:7" x14ac:dyDescent="0.2">
      <c r="B1107" s="317"/>
      <c r="C1107" s="334"/>
      <c r="D1107" s="56" t="s">
        <v>588</v>
      </c>
      <c r="E1107" s="27">
        <v>14407</v>
      </c>
      <c r="F1107" s="31" t="s">
        <v>554</v>
      </c>
      <c r="G1107" s="32">
        <v>2024</v>
      </c>
    </row>
    <row r="1108" spans="2:7" ht="15" customHeight="1" x14ac:dyDescent="0.2">
      <c r="B1108" s="317"/>
      <c r="C1108" s="334"/>
      <c r="D1108" s="49" t="s">
        <v>292</v>
      </c>
      <c r="E1108" s="28">
        <v>5000</v>
      </c>
      <c r="F1108" s="31"/>
      <c r="G1108" s="32">
        <v>2024</v>
      </c>
    </row>
    <row r="1109" spans="2:7" x14ac:dyDescent="0.2">
      <c r="B1109" s="317"/>
      <c r="C1109" s="334"/>
      <c r="D1109" s="50" t="s">
        <v>140</v>
      </c>
      <c r="E1109" s="28"/>
      <c r="F1109" s="31"/>
      <c r="G1109" s="32"/>
    </row>
    <row r="1110" spans="2:7" x14ac:dyDescent="0.2">
      <c r="B1110" s="317"/>
      <c r="C1110" s="334"/>
      <c r="D1110" s="49" t="s">
        <v>437</v>
      </c>
      <c r="E1110" s="28">
        <v>4885</v>
      </c>
      <c r="F1110" s="31" t="s">
        <v>554</v>
      </c>
      <c r="G1110" s="32">
        <v>2024</v>
      </c>
    </row>
    <row r="1111" spans="2:7" ht="25.5" x14ac:dyDescent="0.2">
      <c r="B1111" s="317"/>
      <c r="C1111" s="334"/>
      <c r="D1111" s="49" t="s">
        <v>620</v>
      </c>
      <c r="E1111" s="28">
        <v>5000</v>
      </c>
      <c r="F1111" s="31" t="s">
        <v>610</v>
      </c>
      <c r="G1111" s="32">
        <v>2024</v>
      </c>
    </row>
    <row r="1112" spans="2:7" x14ac:dyDescent="0.2">
      <c r="B1112" s="317"/>
      <c r="C1112" s="334"/>
      <c r="D1112" s="49" t="s">
        <v>652</v>
      </c>
      <c r="E1112" s="28">
        <v>146</v>
      </c>
      <c r="F1112" s="31" t="s">
        <v>610</v>
      </c>
      <c r="G1112" s="32">
        <v>2024</v>
      </c>
    </row>
    <row r="1113" spans="2:7" x14ac:dyDescent="0.2">
      <c r="B1113" s="317"/>
      <c r="C1113" s="334"/>
      <c r="D1113" s="67" t="s">
        <v>293</v>
      </c>
      <c r="E1113" s="28">
        <v>15000</v>
      </c>
      <c r="F1113" s="31"/>
      <c r="G1113" s="32">
        <v>2024</v>
      </c>
    </row>
    <row r="1114" spans="2:7" x14ac:dyDescent="0.2">
      <c r="B1114" s="317"/>
      <c r="C1114" s="334"/>
      <c r="D1114" s="33" t="s">
        <v>129</v>
      </c>
      <c r="E1114" s="28">
        <f>E1115+E1116</f>
        <v>1200</v>
      </c>
      <c r="F1114" s="343" t="s">
        <v>127</v>
      </c>
      <c r="G1114" s="344"/>
    </row>
    <row r="1115" spans="2:7" x14ac:dyDescent="0.2">
      <c r="B1115" s="317"/>
      <c r="C1115" s="334"/>
      <c r="D1115" s="128" t="s">
        <v>187</v>
      </c>
      <c r="E1115" s="37">
        <v>540</v>
      </c>
      <c r="F1115" s="41" t="s">
        <v>297</v>
      </c>
      <c r="G1115" s="268">
        <v>2024</v>
      </c>
    </row>
    <row r="1116" spans="2:7" ht="13.5" thickBot="1" x14ac:dyDescent="0.25">
      <c r="B1116" s="317"/>
      <c r="C1116" s="334"/>
      <c r="D1116" s="128" t="s">
        <v>294</v>
      </c>
      <c r="E1116" s="37">
        <v>660</v>
      </c>
      <c r="F1116" s="41" t="s">
        <v>554</v>
      </c>
      <c r="G1116" s="268">
        <v>2024</v>
      </c>
    </row>
    <row r="1117" spans="2:7" ht="13.5" thickBot="1" x14ac:dyDescent="0.25">
      <c r="B1117" s="350"/>
      <c r="C1117" s="58" t="s">
        <v>103</v>
      </c>
      <c r="D1117" s="220" t="s">
        <v>151</v>
      </c>
      <c r="E1117" s="107">
        <f>E1100+E1101+E1106+E1114+E1107+E1110+E1111+E1112+E1104+E1102</f>
        <v>52723</v>
      </c>
      <c r="F1117" s="121"/>
      <c r="G1117" s="46"/>
    </row>
    <row r="1118" spans="2:7" ht="12.75" customHeight="1" x14ac:dyDescent="0.2">
      <c r="B1118" s="322">
        <v>75</v>
      </c>
      <c r="C1118" s="333" t="s">
        <v>80</v>
      </c>
      <c r="D1118" s="85" t="s">
        <v>126</v>
      </c>
      <c r="E1118" s="62"/>
      <c r="F1118" s="63"/>
      <c r="G1118" s="64"/>
    </row>
    <row r="1119" spans="2:7" ht="12.75" customHeight="1" x14ac:dyDescent="0.2">
      <c r="B1119" s="323"/>
      <c r="C1119" s="334"/>
      <c r="D1119" s="33" t="s">
        <v>566</v>
      </c>
      <c r="E1119" s="28">
        <v>40561</v>
      </c>
      <c r="F1119" s="31" t="s">
        <v>554</v>
      </c>
      <c r="G1119" s="32">
        <v>2024</v>
      </c>
    </row>
    <row r="1120" spans="2:7" ht="12.75" customHeight="1" x14ac:dyDescent="0.2">
      <c r="B1120" s="323"/>
      <c r="C1120" s="334"/>
      <c r="D1120" s="50" t="s">
        <v>139</v>
      </c>
      <c r="E1120" s="28"/>
      <c r="F1120" s="31"/>
      <c r="G1120" s="32"/>
    </row>
    <row r="1121" spans="2:7" ht="12.75" customHeight="1" x14ac:dyDescent="0.2">
      <c r="B1121" s="323"/>
      <c r="C1121" s="334"/>
      <c r="D1121" s="79" t="s">
        <v>530</v>
      </c>
      <c r="E1121" s="35">
        <v>1901</v>
      </c>
      <c r="F1121" s="31" t="s">
        <v>497</v>
      </c>
      <c r="G1121" s="32">
        <v>2024</v>
      </c>
    </row>
    <row r="1122" spans="2:7" ht="12.75" customHeight="1" x14ac:dyDescent="0.2">
      <c r="B1122" s="324"/>
      <c r="C1122" s="334"/>
      <c r="D1122" s="30" t="s">
        <v>140</v>
      </c>
      <c r="E1122" s="28"/>
      <c r="F1122" s="31"/>
      <c r="G1122" s="32"/>
    </row>
    <row r="1123" spans="2:7" ht="12.75" customHeight="1" x14ac:dyDescent="0.2">
      <c r="B1123" s="324"/>
      <c r="C1123" s="334"/>
      <c r="D1123" s="33" t="s">
        <v>517</v>
      </c>
      <c r="E1123" s="28">
        <v>1500</v>
      </c>
      <c r="F1123" s="31" t="s">
        <v>554</v>
      </c>
      <c r="G1123" s="32">
        <v>2024</v>
      </c>
    </row>
    <row r="1124" spans="2:7" ht="26.25" thickBot="1" x14ac:dyDescent="0.25">
      <c r="B1124" s="324"/>
      <c r="C1124" s="334"/>
      <c r="D1124" s="237" t="s">
        <v>653</v>
      </c>
      <c r="E1124" s="156">
        <v>3000</v>
      </c>
      <c r="F1124" s="91" t="s">
        <v>610</v>
      </c>
      <c r="G1124" s="98">
        <v>2024</v>
      </c>
    </row>
    <row r="1125" spans="2:7" ht="13.5" thickBot="1" x14ac:dyDescent="0.25">
      <c r="B1125" s="325"/>
      <c r="C1125" s="58" t="s">
        <v>103</v>
      </c>
      <c r="D1125" s="220" t="s">
        <v>151</v>
      </c>
      <c r="E1125" s="107">
        <f>E1121+E1119+E1123+E1124</f>
        <v>46962</v>
      </c>
      <c r="F1125" s="45"/>
      <c r="G1125" s="46"/>
    </row>
    <row r="1126" spans="2:7" ht="12.75" customHeight="1" x14ac:dyDescent="0.2">
      <c r="B1126" s="324">
        <v>76</v>
      </c>
      <c r="C1126" s="333" t="s">
        <v>40</v>
      </c>
      <c r="D1126" s="85" t="s">
        <v>126</v>
      </c>
      <c r="E1126" s="62"/>
      <c r="F1126" s="145"/>
      <c r="G1126" s="64"/>
    </row>
    <row r="1127" spans="2:7" ht="12.75" customHeight="1" x14ac:dyDescent="0.2">
      <c r="B1127" s="324"/>
      <c r="C1127" s="334"/>
      <c r="D1127" s="79" t="s">
        <v>339</v>
      </c>
      <c r="E1127" s="27">
        <v>2925</v>
      </c>
      <c r="F1127" s="147" t="s">
        <v>297</v>
      </c>
      <c r="G1127" s="272">
        <v>2024</v>
      </c>
    </row>
    <row r="1128" spans="2:7" ht="12.75" customHeight="1" x14ac:dyDescent="0.2">
      <c r="B1128" s="324"/>
      <c r="C1128" s="334"/>
      <c r="D1128" s="79" t="s">
        <v>281</v>
      </c>
      <c r="E1128" s="27">
        <v>23918</v>
      </c>
      <c r="F1128" s="147" t="s">
        <v>297</v>
      </c>
      <c r="G1128" s="272">
        <v>2024</v>
      </c>
    </row>
    <row r="1129" spans="2:7" ht="12.75" customHeight="1" x14ac:dyDescent="0.2">
      <c r="B1129" s="324"/>
      <c r="C1129" s="334"/>
      <c r="D1129" s="49" t="s">
        <v>888</v>
      </c>
      <c r="E1129" s="28">
        <v>10730</v>
      </c>
      <c r="F1129" s="149" t="s">
        <v>850</v>
      </c>
      <c r="G1129" s="32">
        <v>2024</v>
      </c>
    </row>
    <row r="1130" spans="2:7" ht="12.75" customHeight="1" x14ac:dyDescent="0.2">
      <c r="B1130" s="324"/>
      <c r="C1130" s="334"/>
      <c r="D1130" s="50" t="s">
        <v>139</v>
      </c>
      <c r="E1130" s="114"/>
      <c r="F1130" s="31"/>
      <c r="G1130" s="32"/>
    </row>
    <row r="1131" spans="2:7" ht="12.75" customHeight="1" x14ac:dyDescent="0.2">
      <c r="B1131" s="324"/>
      <c r="C1131" s="334"/>
      <c r="D1131" s="79" t="s">
        <v>301</v>
      </c>
      <c r="E1131" s="35">
        <v>78</v>
      </c>
      <c r="F1131" s="31" t="s">
        <v>430</v>
      </c>
      <c r="G1131" s="32">
        <v>2024</v>
      </c>
    </row>
    <row r="1132" spans="2:7" ht="12.75" customHeight="1" x14ac:dyDescent="0.2">
      <c r="B1132" s="324"/>
      <c r="C1132" s="334"/>
      <c r="D1132" s="56" t="s">
        <v>273</v>
      </c>
      <c r="E1132" s="35">
        <v>2763</v>
      </c>
      <c r="F1132" s="31" t="s">
        <v>761</v>
      </c>
      <c r="G1132" s="32">
        <v>2024</v>
      </c>
    </row>
    <row r="1133" spans="2:7" ht="12.75" customHeight="1" x14ac:dyDescent="0.2">
      <c r="B1133" s="324"/>
      <c r="C1133" s="334"/>
      <c r="D1133" s="179" t="s">
        <v>133</v>
      </c>
      <c r="E1133" s="37"/>
      <c r="F1133" s="31"/>
      <c r="G1133" s="32"/>
    </row>
    <row r="1134" spans="2:7" ht="12.75" customHeight="1" x14ac:dyDescent="0.2">
      <c r="B1134" s="324"/>
      <c r="C1134" s="334"/>
      <c r="D1134" s="173" t="s">
        <v>400</v>
      </c>
      <c r="E1134" s="28">
        <v>11660</v>
      </c>
      <c r="F1134" s="31" t="s">
        <v>371</v>
      </c>
      <c r="G1134" s="32">
        <v>2024</v>
      </c>
    </row>
    <row r="1135" spans="2:7" ht="17.45" customHeight="1" x14ac:dyDescent="0.2">
      <c r="B1135" s="324"/>
      <c r="C1135" s="334"/>
      <c r="D1135" s="79" t="s">
        <v>461</v>
      </c>
      <c r="E1135" s="27">
        <v>28000</v>
      </c>
      <c r="F1135" s="31" t="s">
        <v>430</v>
      </c>
      <c r="G1135" s="32">
        <v>2024</v>
      </c>
    </row>
    <row r="1136" spans="2:7" ht="17.45" customHeight="1" x14ac:dyDescent="0.2">
      <c r="B1136" s="324"/>
      <c r="C1136" s="334"/>
      <c r="D1136" s="56" t="s">
        <v>784</v>
      </c>
      <c r="E1136" s="27">
        <v>94433</v>
      </c>
      <c r="F1136" s="31" t="s">
        <v>761</v>
      </c>
      <c r="G1136" s="32">
        <v>2024</v>
      </c>
    </row>
    <row r="1137" spans="2:7" ht="17.45" customHeight="1" x14ac:dyDescent="0.2">
      <c r="B1137" s="324"/>
      <c r="C1137" s="334"/>
      <c r="D1137" s="56" t="s">
        <v>785</v>
      </c>
      <c r="E1137" s="27">
        <v>5680</v>
      </c>
      <c r="F1137" s="31" t="s">
        <v>761</v>
      </c>
      <c r="G1137" s="32">
        <v>2024</v>
      </c>
    </row>
    <row r="1138" spans="2:7" ht="12.75" customHeight="1" x14ac:dyDescent="0.2">
      <c r="B1138" s="324"/>
      <c r="C1138" s="334"/>
      <c r="D1138" s="34" t="s">
        <v>140</v>
      </c>
      <c r="E1138" s="28"/>
      <c r="F1138" s="31"/>
      <c r="G1138" s="32"/>
    </row>
    <row r="1139" spans="2:7" ht="28.5" customHeight="1" x14ac:dyDescent="0.2">
      <c r="B1139" s="324"/>
      <c r="C1139" s="334"/>
      <c r="D1139" s="79" t="s">
        <v>340</v>
      </c>
      <c r="E1139" s="28">
        <v>8000</v>
      </c>
      <c r="F1139" s="31" t="s">
        <v>297</v>
      </c>
      <c r="G1139" s="32">
        <v>2024</v>
      </c>
    </row>
    <row r="1140" spans="2:7" ht="20.45" customHeight="1" x14ac:dyDescent="0.2">
      <c r="B1140" s="324"/>
      <c r="C1140" s="334"/>
      <c r="D1140" s="79" t="s">
        <v>437</v>
      </c>
      <c r="E1140" s="35">
        <v>2836</v>
      </c>
      <c r="F1140" s="31" t="s">
        <v>430</v>
      </c>
      <c r="G1140" s="32">
        <v>2024</v>
      </c>
    </row>
    <row r="1141" spans="2:7" ht="31.9" customHeight="1" x14ac:dyDescent="0.2">
      <c r="B1141" s="324"/>
      <c r="C1141" s="334"/>
      <c r="D1141" s="56" t="s">
        <v>616</v>
      </c>
      <c r="E1141" s="35">
        <v>4000</v>
      </c>
      <c r="F1141" s="31" t="s">
        <v>610</v>
      </c>
      <c r="G1141" s="32">
        <v>2024</v>
      </c>
    </row>
    <row r="1142" spans="2:7" ht="18" customHeight="1" x14ac:dyDescent="0.2">
      <c r="B1142" s="324"/>
      <c r="C1142" s="334"/>
      <c r="D1142" s="196" t="s">
        <v>153</v>
      </c>
      <c r="E1142" s="37">
        <f>E1143+E1144+E1145+E1146+E1147</f>
        <v>12322</v>
      </c>
      <c r="F1142" s="343" t="s">
        <v>127</v>
      </c>
      <c r="G1142" s="344"/>
    </row>
    <row r="1143" spans="2:7" ht="12.75" customHeight="1" x14ac:dyDescent="0.2">
      <c r="B1143" s="332"/>
      <c r="C1143" s="334"/>
      <c r="D1143" s="80" t="s">
        <v>294</v>
      </c>
      <c r="E1143" s="40">
        <v>396</v>
      </c>
      <c r="F1143" s="75" t="s">
        <v>554</v>
      </c>
      <c r="G1143" s="274">
        <v>2024</v>
      </c>
    </row>
    <row r="1144" spans="2:7" ht="12.75" customHeight="1" x14ac:dyDescent="0.2">
      <c r="B1144" s="332"/>
      <c r="C1144" s="334"/>
      <c r="D1144" s="80" t="s">
        <v>517</v>
      </c>
      <c r="E1144" s="40">
        <v>1500</v>
      </c>
      <c r="F1144" s="75" t="s">
        <v>554</v>
      </c>
      <c r="G1144" s="274">
        <v>2024</v>
      </c>
    </row>
    <row r="1145" spans="2:7" ht="17.45" customHeight="1" x14ac:dyDescent="0.2">
      <c r="B1145" s="332"/>
      <c r="C1145" s="334"/>
      <c r="D1145" s="80" t="s">
        <v>307</v>
      </c>
      <c r="E1145" s="40">
        <v>3713</v>
      </c>
      <c r="F1145" s="75" t="s">
        <v>610</v>
      </c>
      <c r="G1145" s="274">
        <v>2024</v>
      </c>
    </row>
    <row r="1146" spans="2:7" ht="17.45" customHeight="1" x14ac:dyDescent="0.2">
      <c r="B1146" s="332"/>
      <c r="C1146" s="334"/>
      <c r="D1146" s="80" t="s">
        <v>307</v>
      </c>
      <c r="E1146" s="40">
        <v>3713</v>
      </c>
      <c r="F1146" s="75" t="s">
        <v>761</v>
      </c>
      <c r="G1146" s="274">
        <v>2024</v>
      </c>
    </row>
    <row r="1147" spans="2:7" ht="17.45" customHeight="1" x14ac:dyDescent="0.2">
      <c r="B1147" s="332"/>
      <c r="C1147" s="334"/>
      <c r="D1147" s="80" t="s">
        <v>786</v>
      </c>
      <c r="E1147" s="40">
        <v>3000</v>
      </c>
      <c r="F1147" s="75" t="s">
        <v>761</v>
      </c>
      <c r="G1147" s="274">
        <v>2024</v>
      </c>
    </row>
    <row r="1148" spans="2:7" ht="12.75" customHeight="1" thickBot="1" x14ac:dyDescent="0.25">
      <c r="B1148" s="332"/>
      <c r="C1148" s="351"/>
      <c r="D1148" s="99"/>
      <c r="E1148" s="142"/>
      <c r="F1148" s="93"/>
      <c r="G1148" s="286"/>
    </row>
    <row r="1149" spans="2:7" ht="17.45" customHeight="1" thickBot="1" x14ac:dyDescent="0.25">
      <c r="B1149" s="332"/>
      <c r="C1149" s="58" t="s">
        <v>103</v>
      </c>
      <c r="D1149" s="220" t="s">
        <v>151</v>
      </c>
      <c r="E1149" s="44">
        <f>E1127+E1128+E1139+E1134+E1131+E1135+E1140+E1142+E1141+E1132+E1136+E1137+E1129</f>
        <v>207345</v>
      </c>
      <c r="F1149" s="45"/>
      <c r="G1149" s="46"/>
    </row>
    <row r="1150" spans="2:7" ht="12.75" customHeight="1" x14ac:dyDescent="0.2">
      <c r="B1150" s="322">
        <v>77</v>
      </c>
      <c r="C1150" s="334" t="s">
        <v>41</v>
      </c>
      <c r="D1150" s="256" t="s">
        <v>133</v>
      </c>
      <c r="E1150" s="24"/>
      <c r="F1150" s="65"/>
      <c r="G1150" s="272"/>
    </row>
    <row r="1151" spans="2:7" ht="12.75" customHeight="1" x14ac:dyDescent="0.2">
      <c r="B1151" s="323"/>
      <c r="C1151" s="334"/>
      <c r="D1151" s="33" t="s">
        <v>206</v>
      </c>
      <c r="E1151" s="28">
        <v>3000</v>
      </c>
      <c r="F1151" s="31" t="s">
        <v>179</v>
      </c>
      <c r="G1151" s="32">
        <v>2024</v>
      </c>
    </row>
    <row r="1152" spans="2:7" ht="25.5" x14ac:dyDescent="0.2">
      <c r="B1152" s="323"/>
      <c r="C1152" s="334"/>
      <c r="D1152" s="173" t="s">
        <v>262</v>
      </c>
      <c r="E1152" s="28">
        <v>2000</v>
      </c>
      <c r="F1152" s="31" t="s">
        <v>227</v>
      </c>
      <c r="G1152" s="32">
        <v>2024</v>
      </c>
    </row>
    <row r="1153" spans="2:7" ht="17.25" customHeight="1" x14ac:dyDescent="0.2">
      <c r="B1153" s="323"/>
      <c r="C1153" s="334"/>
      <c r="D1153" s="173" t="s">
        <v>654</v>
      </c>
      <c r="E1153" s="28">
        <v>7500</v>
      </c>
      <c r="F1153" s="31" t="s">
        <v>610</v>
      </c>
      <c r="G1153" s="32">
        <v>2024</v>
      </c>
    </row>
    <row r="1154" spans="2:7" ht="12.75" customHeight="1" x14ac:dyDescent="0.2">
      <c r="B1154" s="324"/>
      <c r="C1154" s="334"/>
      <c r="D1154" s="33" t="s">
        <v>129</v>
      </c>
      <c r="E1154" s="37">
        <f>E1155+E1156</f>
        <v>1490</v>
      </c>
      <c r="F1154" s="343" t="s">
        <v>127</v>
      </c>
      <c r="G1154" s="344"/>
    </row>
    <row r="1155" spans="2:7" ht="12.75" customHeight="1" x14ac:dyDescent="0.2">
      <c r="B1155" s="332"/>
      <c r="C1155" s="334"/>
      <c r="D1155" s="128" t="s">
        <v>187</v>
      </c>
      <c r="E1155" s="37">
        <v>540</v>
      </c>
      <c r="F1155" s="41" t="s">
        <v>297</v>
      </c>
      <c r="G1155" s="268">
        <v>2024</v>
      </c>
    </row>
    <row r="1156" spans="2:7" ht="12.75" customHeight="1" thickBot="1" x14ac:dyDescent="0.25">
      <c r="B1156" s="332"/>
      <c r="C1156" s="334"/>
      <c r="D1156" s="80" t="s">
        <v>401</v>
      </c>
      <c r="E1156" s="40">
        <v>950</v>
      </c>
      <c r="F1156" s="75" t="s">
        <v>371</v>
      </c>
      <c r="G1156" s="274">
        <v>2024</v>
      </c>
    </row>
    <row r="1157" spans="2:7" ht="13.5" thickBot="1" x14ac:dyDescent="0.25">
      <c r="B1157" s="325"/>
      <c r="C1157" s="58" t="s">
        <v>103</v>
      </c>
      <c r="D1157" s="220" t="s">
        <v>151</v>
      </c>
      <c r="E1157" s="107">
        <f>E1151+E1152+E1154+E1153</f>
        <v>13990</v>
      </c>
      <c r="F1157" s="121"/>
      <c r="G1157" s="46"/>
    </row>
    <row r="1158" spans="2:7" ht="13.9" customHeight="1" x14ac:dyDescent="0.2">
      <c r="B1158" s="324">
        <v>78</v>
      </c>
      <c r="C1158" s="315" t="s">
        <v>42</v>
      </c>
      <c r="D1158" s="85" t="s">
        <v>126</v>
      </c>
      <c r="E1158" s="62"/>
      <c r="F1158" s="145"/>
      <c r="G1158" s="64"/>
    </row>
    <row r="1159" spans="2:7" ht="13.9" customHeight="1" x14ac:dyDescent="0.2">
      <c r="B1159" s="324"/>
      <c r="C1159" s="316"/>
      <c r="D1159" s="123" t="s">
        <v>402</v>
      </c>
      <c r="E1159" s="24">
        <v>2132</v>
      </c>
      <c r="F1159" s="149" t="s">
        <v>371</v>
      </c>
      <c r="G1159" s="272">
        <v>2024</v>
      </c>
    </row>
    <row r="1160" spans="2:7" ht="13.9" customHeight="1" x14ac:dyDescent="0.2">
      <c r="B1160" s="324"/>
      <c r="C1160" s="316"/>
      <c r="D1160" s="26" t="s">
        <v>193</v>
      </c>
      <c r="E1160" s="27">
        <v>3368</v>
      </c>
      <c r="F1160" s="149" t="s">
        <v>430</v>
      </c>
      <c r="G1160" s="272">
        <v>2024</v>
      </c>
    </row>
    <row r="1161" spans="2:7" ht="13.9" customHeight="1" x14ac:dyDescent="0.2">
      <c r="B1161" s="324"/>
      <c r="C1161" s="316"/>
      <c r="D1161" s="50" t="s">
        <v>139</v>
      </c>
      <c r="E1161" s="24"/>
      <c r="F1161" s="149"/>
      <c r="G1161" s="272"/>
    </row>
    <row r="1162" spans="2:7" ht="13.9" customHeight="1" x14ac:dyDescent="0.2">
      <c r="B1162" s="324"/>
      <c r="C1162" s="316"/>
      <c r="D1162" s="123" t="s">
        <v>248</v>
      </c>
      <c r="E1162" s="24">
        <v>3443</v>
      </c>
      <c r="F1162" s="149" t="s">
        <v>610</v>
      </c>
      <c r="G1162" s="272">
        <v>2024</v>
      </c>
    </row>
    <row r="1163" spans="2:7" ht="13.9" customHeight="1" x14ac:dyDescent="0.2">
      <c r="B1163" s="324"/>
      <c r="C1163" s="316"/>
      <c r="D1163" s="179" t="s">
        <v>133</v>
      </c>
      <c r="E1163" s="24"/>
      <c r="F1163" s="149"/>
      <c r="G1163" s="272"/>
    </row>
    <row r="1164" spans="2:7" ht="13.9" customHeight="1" x14ac:dyDescent="0.2">
      <c r="B1164" s="324"/>
      <c r="C1164" s="316"/>
      <c r="D1164" s="173" t="s">
        <v>341</v>
      </c>
      <c r="E1164" s="28">
        <v>540</v>
      </c>
      <c r="F1164" s="149" t="s">
        <v>297</v>
      </c>
      <c r="G1164" s="272">
        <v>2024</v>
      </c>
    </row>
    <row r="1165" spans="2:7" ht="13.9" customHeight="1" x14ac:dyDescent="0.2">
      <c r="B1165" s="324"/>
      <c r="C1165" s="316"/>
      <c r="D1165" s="173" t="s">
        <v>392</v>
      </c>
      <c r="E1165" s="24">
        <v>1980</v>
      </c>
      <c r="F1165" s="149" t="s">
        <v>683</v>
      </c>
      <c r="G1165" s="272">
        <v>2024</v>
      </c>
    </row>
    <row r="1166" spans="2:7" ht="16.5" customHeight="1" x14ac:dyDescent="0.2">
      <c r="B1166" s="324"/>
      <c r="C1166" s="316"/>
      <c r="D1166" s="173" t="s">
        <v>723</v>
      </c>
      <c r="E1166" s="28">
        <v>6000</v>
      </c>
      <c r="F1166" s="149" t="s">
        <v>683</v>
      </c>
      <c r="G1166" s="272">
        <v>2024</v>
      </c>
    </row>
    <row r="1167" spans="2:7" ht="15" customHeight="1" x14ac:dyDescent="0.2">
      <c r="B1167" s="324"/>
      <c r="C1167" s="316"/>
      <c r="D1167" s="173" t="s">
        <v>837</v>
      </c>
      <c r="E1167" s="197">
        <v>940</v>
      </c>
      <c r="F1167" s="149" t="s">
        <v>809</v>
      </c>
      <c r="G1167" s="272">
        <v>2024</v>
      </c>
    </row>
    <row r="1168" spans="2:7" ht="13.15" customHeight="1" x14ac:dyDescent="0.2">
      <c r="B1168" s="324"/>
      <c r="C1168" s="316"/>
      <c r="D1168" s="30" t="s">
        <v>140</v>
      </c>
      <c r="E1168" s="156"/>
      <c r="F1168" s="31"/>
      <c r="G1168" s="32"/>
    </row>
    <row r="1169" spans="2:7" ht="13.15" customHeight="1" x14ac:dyDescent="0.2">
      <c r="B1169" s="324"/>
      <c r="C1169" s="316"/>
      <c r="D1169" s="26" t="s">
        <v>462</v>
      </c>
      <c r="E1169" s="27">
        <v>1769</v>
      </c>
      <c r="F1169" s="31" t="s">
        <v>430</v>
      </c>
      <c r="G1169" s="32">
        <v>2024</v>
      </c>
    </row>
    <row r="1170" spans="2:7" ht="13.15" customHeight="1" x14ac:dyDescent="0.2">
      <c r="B1170" s="324"/>
      <c r="C1170" s="316"/>
      <c r="D1170" s="26" t="s">
        <v>511</v>
      </c>
      <c r="E1170" s="27">
        <v>3174</v>
      </c>
      <c r="F1170" s="31" t="s">
        <v>497</v>
      </c>
      <c r="G1170" s="32">
        <v>2024</v>
      </c>
    </row>
    <row r="1171" spans="2:7" ht="13.15" customHeight="1" x14ac:dyDescent="0.2">
      <c r="B1171" s="324"/>
      <c r="C1171" s="316"/>
      <c r="D1171" s="23" t="s">
        <v>724</v>
      </c>
      <c r="E1171" s="198">
        <v>2310</v>
      </c>
      <c r="F1171" s="31" t="s">
        <v>683</v>
      </c>
      <c r="G1171" s="32">
        <v>2024</v>
      </c>
    </row>
    <row r="1172" spans="2:7" ht="26.25" thickBot="1" x14ac:dyDescent="0.25">
      <c r="B1172" s="324"/>
      <c r="C1172" s="316"/>
      <c r="D1172" s="100" t="s">
        <v>889</v>
      </c>
      <c r="E1172" s="156">
        <v>14000</v>
      </c>
      <c r="F1172" s="31" t="s">
        <v>850</v>
      </c>
      <c r="G1172" s="32">
        <v>2024</v>
      </c>
    </row>
    <row r="1173" spans="2:7" ht="17.45" customHeight="1" thickBot="1" x14ac:dyDescent="0.25">
      <c r="B1173" s="332"/>
      <c r="C1173" s="58" t="s">
        <v>103</v>
      </c>
      <c r="D1173" s="220" t="s">
        <v>151</v>
      </c>
      <c r="E1173" s="208">
        <f>E1164+E1159+E1160+E1169+E1170+E1162+E1165+E1166+E1171+E1167+E1172</f>
        <v>39656</v>
      </c>
      <c r="F1173" s="183"/>
      <c r="G1173" s="46"/>
    </row>
    <row r="1174" spans="2:7" ht="16.149999999999999" customHeight="1" x14ac:dyDescent="0.2">
      <c r="B1174" s="322">
        <v>79</v>
      </c>
      <c r="C1174" s="315" t="s">
        <v>43</v>
      </c>
      <c r="D1174" s="50" t="s">
        <v>139</v>
      </c>
      <c r="E1174" s="62"/>
      <c r="F1174" s="63"/>
      <c r="G1174" s="64"/>
    </row>
    <row r="1175" spans="2:7" ht="15" customHeight="1" x14ac:dyDescent="0.2">
      <c r="B1175" s="323"/>
      <c r="C1175" s="316"/>
      <c r="D1175" s="26" t="s">
        <v>273</v>
      </c>
      <c r="E1175" s="28">
        <v>2682</v>
      </c>
      <c r="F1175" s="31" t="s">
        <v>371</v>
      </c>
      <c r="G1175" s="32">
        <v>2024</v>
      </c>
    </row>
    <row r="1176" spans="2:7" ht="14.45" customHeight="1" x14ac:dyDescent="0.2">
      <c r="B1176" s="323"/>
      <c r="C1176" s="316"/>
      <c r="D1176" s="26" t="s">
        <v>240</v>
      </c>
      <c r="E1176" s="27">
        <v>2682</v>
      </c>
      <c r="F1176" s="31" t="s">
        <v>430</v>
      </c>
      <c r="G1176" s="32">
        <v>2024</v>
      </c>
    </row>
    <row r="1177" spans="2:7" ht="15" customHeight="1" x14ac:dyDescent="0.2">
      <c r="B1177" s="323"/>
      <c r="C1177" s="316"/>
      <c r="D1177" s="26" t="s">
        <v>655</v>
      </c>
      <c r="E1177" s="27">
        <v>1105</v>
      </c>
      <c r="F1177" s="31" t="s">
        <v>610</v>
      </c>
      <c r="G1177" s="32">
        <v>2024</v>
      </c>
    </row>
    <row r="1178" spans="2:7" ht="15" customHeight="1" x14ac:dyDescent="0.2">
      <c r="B1178" s="323"/>
      <c r="C1178" s="316"/>
      <c r="D1178" s="26" t="s">
        <v>750</v>
      </c>
      <c r="E1178" s="27">
        <v>2763</v>
      </c>
      <c r="F1178" s="31" t="s">
        <v>761</v>
      </c>
      <c r="G1178" s="32">
        <v>2024</v>
      </c>
    </row>
    <row r="1179" spans="2:7" ht="15" customHeight="1" x14ac:dyDescent="0.2">
      <c r="B1179" s="323"/>
      <c r="C1179" s="316"/>
      <c r="D1179" s="26" t="s">
        <v>890</v>
      </c>
      <c r="E1179" s="27">
        <v>23164</v>
      </c>
      <c r="F1179" s="31" t="s">
        <v>850</v>
      </c>
      <c r="G1179" s="32">
        <v>2024</v>
      </c>
    </row>
    <row r="1180" spans="2:7" ht="15" customHeight="1" x14ac:dyDescent="0.2">
      <c r="B1180" s="323"/>
      <c r="C1180" s="316"/>
      <c r="D1180" s="26" t="s">
        <v>424</v>
      </c>
      <c r="E1180" s="27">
        <v>2634</v>
      </c>
      <c r="F1180" s="31" t="s">
        <v>850</v>
      </c>
      <c r="G1180" s="32">
        <v>2024</v>
      </c>
    </row>
    <row r="1181" spans="2:7" ht="12.75" customHeight="1" x14ac:dyDescent="0.2">
      <c r="B1181" s="323"/>
      <c r="C1181" s="316"/>
      <c r="D1181" s="179" t="s">
        <v>133</v>
      </c>
      <c r="E1181" s="28"/>
      <c r="F1181" s="31"/>
      <c r="G1181" s="32"/>
    </row>
    <row r="1182" spans="2:7" ht="27" customHeight="1" x14ac:dyDescent="0.2">
      <c r="B1182" s="323"/>
      <c r="C1182" s="316"/>
      <c r="D1182" s="26" t="s">
        <v>531</v>
      </c>
      <c r="E1182" s="27">
        <v>8000</v>
      </c>
      <c r="F1182" s="31" t="s">
        <v>497</v>
      </c>
      <c r="G1182" s="32">
        <v>2024</v>
      </c>
    </row>
    <row r="1183" spans="2:7" ht="12.75" customHeight="1" x14ac:dyDescent="0.2">
      <c r="B1183" s="323"/>
      <c r="C1183" s="316"/>
      <c r="D1183" s="33" t="s">
        <v>208</v>
      </c>
      <c r="E1183" s="28">
        <v>4418</v>
      </c>
      <c r="F1183" s="31" t="s">
        <v>850</v>
      </c>
      <c r="G1183" s="32">
        <v>2024</v>
      </c>
    </row>
    <row r="1184" spans="2:7" ht="12.75" customHeight="1" x14ac:dyDescent="0.2">
      <c r="B1184" s="323"/>
      <c r="C1184" s="316"/>
      <c r="D1184" s="30" t="s">
        <v>140</v>
      </c>
      <c r="E1184" s="28"/>
      <c r="F1184" s="31"/>
      <c r="G1184" s="32"/>
    </row>
    <row r="1185" spans="2:7" ht="12.75" customHeight="1" x14ac:dyDescent="0.2">
      <c r="B1185" s="323"/>
      <c r="C1185" s="316"/>
      <c r="D1185" s="33" t="s">
        <v>182</v>
      </c>
      <c r="E1185" s="28">
        <v>2000</v>
      </c>
      <c r="F1185" s="31" t="s">
        <v>179</v>
      </c>
      <c r="G1185" s="32">
        <v>2024</v>
      </c>
    </row>
    <row r="1186" spans="2:7" ht="12.75" customHeight="1" x14ac:dyDescent="0.2">
      <c r="B1186" s="323"/>
      <c r="C1186" s="316"/>
      <c r="D1186" s="33" t="s">
        <v>396</v>
      </c>
      <c r="E1186" s="28">
        <v>2464</v>
      </c>
      <c r="F1186" s="31" t="s">
        <v>371</v>
      </c>
      <c r="G1186" s="32">
        <v>2024</v>
      </c>
    </row>
    <row r="1187" spans="2:7" ht="25.5" x14ac:dyDescent="0.2">
      <c r="B1187" s="323"/>
      <c r="C1187" s="316"/>
      <c r="D1187" s="67" t="s">
        <v>788</v>
      </c>
      <c r="E1187" s="28">
        <v>4000</v>
      </c>
      <c r="F1187" s="31" t="s">
        <v>761</v>
      </c>
      <c r="G1187" s="32">
        <v>2024</v>
      </c>
    </row>
    <row r="1188" spans="2:7" ht="15.6" customHeight="1" x14ac:dyDescent="0.2">
      <c r="B1188" s="323"/>
      <c r="C1188" s="316"/>
      <c r="D1188" s="33" t="s">
        <v>129</v>
      </c>
      <c r="E1188" s="37">
        <f>E1189+E1190+E1191</f>
        <v>2161</v>
      </c>
      <c r="F1188" s="343" t="s">
        <v>127</v>
      </c>
      <c r="G1188" s="344"/>
    </row>
    <row r="1189" spans="2:7" ht="12.75" customHeight="1" x14ac:dyDescent="0.2">
      <c r="B1189" s="317"/>
      <c r="C1189" s="316"/>
      <c r="D1189" s="128" t="s">
        <v>187</v>
      </c>
      <c r="E1189" s="37">
        <v>540</v>
      </c>
      <c r="F1189" s="41" t="s">
        <v>297</v>
      </c>
      <c r="G1189" s="268">
        <v>2024</v>
      </c>
    </row>
    <row r="1190" spans="2:7" ht="12.75" customHeight="1" x14ac:dyDescent="0.2">
      <c r="B1190" s="317"/>
      <c r="C1190" s="316"/>
      <c r="D1190" s="80" t="s">
        <v>787</v>
      </c>
      <c r="E1190" s="40">
        <v>536</v>
      </c>
      <c r="F1190" s="75" t="s">
        <v>761</v>
      </c>
      <c r="G1190" s="274">
        <v>2024</v>
      </c>
    </row>
    <row r="1191" spans="2:7" ht="12.75" customHeight="1" thickBot="1" x14ac:dyDescent="0.25">
      <c r="B1191" s="317"/>
      <c r="C1191" s="352"/>
      <c r="D1191" s="105" t="s">
        <v>891</v>
      </c>
      <c r="E1191" s="142">
        <v>1085</v>
      </c>
      <c r="F1191" s="93" t="s">
        <v>850</v>
      </c>
      <c r="G1191" s="286">
        <v>2024</v>
      </c>
    </row>
    <row r="1192" spans="2:7" ht="16.899999999999999" customHeight="1" thickBot="1" x14ac:dyDescent="0.25">
      <c r="B1192" s="325"/>
      <c r="C1192" s="58" t="s">
        <v>103</v>
      </c>
      <c r="D1192" s="82" t="s">
        <v>151</v>
      </c>
      <c r="E1192" s="152">
        <f>E1185+E1188+E1175+E1186+E1176+E1182+E1177+E1178+E1187+E1179+E1180+E1183</f>
        <v>58073</v>
      </c>
      <c r="F1192" s="69"/>
      <c r="G1192" s="287"/>
    </row>
    <row r="1193" spans="2:7" ht="12.75" customHeight="1" x14ac:dyDescent="0.2">
      <c r="B1193" s="323">
        <v>80</v>
      </c>
      <c r="C1193" s="315" t="s">
        <v>44</v>
      </c>
      <c r="D1193" s="85" t="s">
        <v>126</v>
      </c>
      <c r="E1193" s="62"/>
      <c r="F1193" s="63"/>
      <c r="G1193" s="64"/>
    </row>
    <row r="1194" spans="2:7" ht="12.75" customHeight="1" x14ac:dyDescent="0.2">
      <c r="B1194" s="323"/>
      <c r="C1194" s="316"/>
      <c r="D1194" s="123" t="s">
        <v>892</v>
      </c>
      <c r="E1194" s="24">
        <v>55066</v>
      </c>
      <c r="F1194" s="65" t="s">
        <v>850</v>
      </c>
      <c r="G1194" s="272">
        <v>2024</v>
      </c>
    </row>
    <row r="1195" spans="2:7" ht="12.75" customHeight="1" x14ac:dyDescent="0.2">
      <c r="B1195" s="323"/>
      <c r="C1195" s="316"/>
      <c r="D1195" s="50" t="s">
        <v>139</v>
      </c>
      <c r="E1195" s="28"/>
      <c r="F1195" s="41"/>
      <c r="G1195" s="32"/>
    </row>
    <row r="1196" spans="2:7" ht="12.75" customHeight="1" x14ac:dyDescent="0.2">
      <c r="B1196" s="323"/>
      <c r="C1196" s="316"/>
      <c r="D1196" s="49" t="s">
        <v>495</v>
      </c>
      <c r="E1196" s="28">
        <v>1860</v>
      </c>
      <c r="F1196" s="31" t="s">
        <v>371</v>
      </c>
      <c r="G1196" s="32">
        <v>2024</v>
      </c>
    </row>
    <row r="1197" spans="2:7" ht="12.75" customHeight="1" x14ac:dyDescent="0.2">
      <c r="B1197" s="323"/>
      <c r="C1197" s="316"/>
      <c r="D1197" s="179" t="s">
        <v>133</v>
      </c>
      <c r="E1197" s="28"/>
      <c r="F1197" s="41"/>
      <c r="G1197" s="32"/>
    </row>
    <row r="1198" spans="2:7" ht="12.75" customHeight="1" x14ac:dyDescent="0.2">
      <c r="B1198" s="323"/>
      <c r="C1198" s="316"/>
      <c r="D1198" s="26" t="s">
        <v>532</v>
      </c>
      <c r="E1198" s="27">
        <v>2153</v>
      </c>
      <c r="F1198" s="31" t="s">
        <v>497</v>
      </c>
      <c r="G1198" s="32">
        <v>2024</v>
      </c>
    </row>
    <row r="1199" spans="2:7" ht="12.75" customHeight="1" x14ac:dyDescent="0.2">
      <c r="B1199" s="323"/>
      <c r="C1199" s="316"/>
      <c r="D1199" s="26" t="s">
        <v>725</v>
      </c>
      <c r="E1199" s="27">
        <v>3000</v>
      </c>
      <c r="F1199" s="31" t="s">
        <v>683</v>
      </c>
      <c r="G1199" s="32">
        <v>2024</v>
      </c>
    </row>
    <row r="1200" spans="2:7" ht="12.75" customHeight="1" x14ac:dyDescent="0.2">
      <c r="B1200" s="324"/>
      <c r="C1200" s="316"/>
      <c r="D1200" s="30" t="s">
        <v>140</v>
      </c>
      <c r="E1200" s="28"/>
      <c r="F1200" s="41"/>
      <c r="G1200" s="32"/>
    </row>
    <row r="1201" spans="2:7" ht="12.75" customHeight="1" x14ac:dyDescent="0.2">
      <c r="B1201" s="324"/>
      <c r="C1201" s="316"/>
      <c r="D1201" s="33" t="s">
        <v>207</v>
      </c>
      <c r="E1201" s="28">
        <v>3500</v>
      </c>
      <c r="F1201" s="31" t="s">
        <v>179</v>
      </c>
      <c r="G1201" s="32">
        <v>2024</v>
      </c>
    </row>
    <row r="1202" spans="2:7" ht="25.5" x14ac:dyDescent="0.2">
      <c r="B1202" s="324"/>
      <c r="C1202" s="316"/>
      <c r="D1202" s="67" t="s">
        <v>789</v>
      </c>
      <c r="E1202" s="28">
        <v>4000</v>
      </c>
      <c r="F1202" s="31" t="s">
        <v>761</v>
      </c>
      <c r="G1202" s="32">
        <v>2024</v>
      </c>
    </row>
    <row r="1203" spans="2:7" ht="12.75" customHeight="1" thickBot="1" x14ac:dyDescent="0.25">
      <c r="B1203" s="324"/>
      <c r="C1203" s="316"/>
      <c r="D1203" s="167" t="s">
        <v>494</v>
      </c>
      <c r="E1203" s="156">
        <v>25000</v>
      </c>
      <c r="F1203" s="91"/>
      <c r="G1203" s="98">
        <v>2024</v>
      </c>
    </row>
    <row r="1204" spans="2:7" ht="16.149999999999999" customHeight="1" thickBot="1" x14ac:dyDescent="0.25">
      <c r="B1204" s="332"/>
      <c r="C1204" s="58" t="s">
        <v>103</v>
      </c>
      <c r="D1204" s="220" t="s">
        <v>151</v>
      </c>
      <c r="E1204" s="44">
        <f>E1201+E1196+E1198+E1199+E1202+E1194</f>
        <v>69579</v>
      </c>
      <c r="F1204" s="121"/>
      <c r="G1204" s="248"/>
    </row>
    <row r="1205" spans="2:7" ht="12.75" customHeight="1" x14ac:dyDescent="0.2">
      <c r="B1205" s="338">
        <v>81</v>
      </c>
      <c r="C1205" s="333" t="s">
        <v>45</v>
      </c>
      <c r="D1205" s="85" t="s">
        <v>126</v>
      </c>
      <c r="E1205" s="62"/>
      <c r="F1205" s="63"/>
      <c r="G1205" s="64"/>
    </row>
    <row r="1206" spans="2:7" ht="12.75" customHeight="1" x14ac:dyDescent="0.2">
      <c r="B1206" s="317"/>
      <c r="C1206" s="334"/>
      <c r="D1206" s="79" t="s">
        <v>342</v>
      </c>
      <c r="E1206" s="27">
        <v>4699</v>
      </c>
      <c r="F1206" s="65" t="s">
        <v>297</v>
      </c>
      <c r="G1206" s="272">
        <v>2024</v>
      </c>
    </row>
    <row r="1207" spans="2:7" ht="12.75" customHeight="1" x14ac:dyDescent="0.2">
      <c r="B1207" s="317"/>
      <c r="C1207" s="334"/>
      <c r="D1207" s="49" t="s">
        <v>726</v>
      </c>
      <c r="E1207" s="28">
        <v>5302</v>
      </c>
      <c r="F1207" s="31" t="s">
        <v>683</v>
      </c>
      <c r="G1207" s="32">
        <v>2024</v>
      </c>
    </row>
    <row r="1208" spans="2:7" ht="12.75" customHeight="1" x14ac:dyDescent="0.2">
      <c r="B1208" s="317"/>
      <c r="C1208" s="334"/>
      <c r="D1208" s="49" t="s">
        <v>748</v>
      </c>
      <c r="E1208" s="28">
        <v>2555</v>
      </c>
      <c r="F1208" s="31" t="s">
        <v>761</v>
      </c>
      <c r="G1208" s="32">
        <v>2024</v>
      </c>
    </row>
    <row r="1209" spans="2:7" ht="12.75" customHeight="1" x14ac:dyDescent="0.2">
      <c r="B1209" s="317"/>
      <c r="C1209" s="334"/>
      <c r="D1209" s="49" t="s">
        <v>602</v>
      </c>
      <c r="E1209" s="28">
        <v>3110</v>
      </c>
      <c r="F1209" s="31" t="s">
        <v>809</v>
      </c>
      <c r="G1209" s="32">
        <v>2024</v>
      </c>
    </row>
    <row r="1210" spans="2:7" ht="12.75" customHeight="1" x14ac:dyDescent="0.2">
      <c r="B1210" s="317"/>
      <c r="C1210" s="334"/>
      <c r="D1210" s="49" t="s">
        <v>602</v>
      </c>
      <c r="E1210" s="28">
        <v>2620</v>
      </c>
      <c r="F1210" s="31" t="s">
        <v>809</v>
      </c>
      <c r="G1210" s="32">
        <v>2024</v>
      </c>
    </row>
    <row r="1211" spans="2:7" ht="12.75" customHeight="1" x14ac:dyDescent="0.2">
      <c r="B1211" s="317"/>
      <c r="C1211" s="334"/>
      <c r="D1211" s="179" t="s">
        <v>133</v>
      </c>
      <c r="E1211" s="28"/>
      <c r="F1211" s="31"/>
      <c r="G1211" s="32"/>
    </row>
    <row r="1212" spans="2:7" ht="16.149999999999999" customHeight="1" x14ac:dyDescent="0.2">
      <c r="B1212" s="317"/>
      <c r="C1212" s="334"/>
      <c r="D1212" s="173" t="s">
        <v>208</v>
      </c>
      <c r="E1212" s="28">
        <v>3396</v>
      </c>
      <c r="F1212" s="31" t="s">
        <v>179</v>
      </c>
      <c r="G1212" s="32">
        <v>2024</v>
      </c>
    </row>
    <row r="1213" spans="2:7" ht="25.15" customHeight="1" x14ac:dyDescent="0.2">
      <c r="B1213" s="317"/>
      <c r="C1213" s="334"/>
      <c r="D1213" s="79" t="s">
        <v>343</v>
      </c>
      <c r="E1213" s="27">
        <v>6200</v>
      </c>
      <c r="F1213" s="31" t="s">
        <v>297</v>
      </c>
      <c r="G1213" s="32">
        <v>2024</v>
      </c>
    </row>
    <row r="1214" spans="2:7" ht="19.149999999999999" customHeight="1" x14ac:dyDescent="0.2">
      <c r="B1214" s="317"/>
      <c r="C1214" s="334"/>
      <c r="D1214" s="79" t="s">
        <v>463</v>
      </c>
      <c r="E1214" s="27">
        <v>3000</v>
      </c>
      <c r="F1214" s="31" t="s">
        <v>430</v>
      </c>
      <c r="G1214" s="32">
        <v>2024</v>
      </c>
    </row>
    <row r="1215" spans="2:7" ht="13.15" customHeight="1" x14ac:dyDescent="0.2">
      <c r="B1215" s="317"/>
      <c r="C1215" s="334"/>
      <c r="D1215" s="30" t="s">
        <v>140</v>
      </c>
      <c r="E1215" s="28"/>
      <c r="F1215" s="31"/>
      <c r="G1215" s="32"/>
    </row>
    <row r="1216" spans="2:7" ht="28.15" customHeight="1" x14ac:dyDescent="0.2">
      <c r="B1216" s="317"/>
      <c r="C1216" s="334"/>
      <c r="D1216" s="67" t="s">
        <v>192</v>
      </c>
      <c r="E1216" s="28">
        <v>7000</v>
      </c>
      <c r="F1216" s="31" t="s">
        <v>179</v>
      </c>
      <c r="G1216" s="32">
        <v>2024</v>
      </c>
    </row>
    <row r="1217" spans="2:7" ht="16.899999999999999" customHeight="1" x14ac:dyDescent="0.2">
      <c r="B1217" s="317"/>
      <c r="C1217" s="334"/>
      <c r="D1217" s="49" t="s">
        <v>396</v>
      </c>
      <c r="E1217" s="28">
        <v>2866</v>
      </c>
      <c r="F1217" s="31" t="s">
        <v>371</v>
      </c>
      <c r="G1217" s="32">
        <v>2024</v>
      </c>
    </row>
    <row r="1218" spans="2:7" ht="12.6" customHeight="1" x14ac:dyDescent="0.2">
      <c r="B1218" s="317"/>
      <c r="C1218" s="334"/>
      <c r="D1218" s="33" t="s">
        <v>129</v>
      </c>
      <c r="E1218" s="28">
        <f>E1219+E1220</f>
        <v>1080</v>
      </c>
      <c r="F1218" s="343" t="s">
        <v>127</v>
      </c>
      <c r="G1218" s="344"/>
    </row>
    <row r="1219" spans="2:7" ht="12.6" customHeight="1" x14ac:dyDescent="0.2">
      <c r="B1219" s="317"/>
      <c r="C1219" s="334"/>
      <c r="D1219" s="80" t="s">
        <v>187</v>
      </c>
      <c r="E1219" s="40">
        <v>540</v>
      </c>
      <c r="F1219" s="75" t="s">
        <v>297</v>
      </c>
      <c r="G1219" s="274">
        <v>2024</v>
      </c>
    </row>
    <row r="1220" spans="2:7" ht="12.6" customHeight="1" thickBot="1" x14ac:dyDescent="0.25">
      <c r="B1220" s="317"/>
      <c r="C1220" s="334"/>
      <c r="D1220" s="257" t="s">
        <v>464</v>
      </c>
      <c r="E1220" s="155">
        <v>540</v>
      </c>
      <c r="F1220" s="75" t="s">
        <v>430</v>
      </c>
      <c r="G1220" s="274">
        <v>2024</v>
      </c>
    </row>
    <row r="1221" spans="2:7" ht="13.5" thickBot="1" x14ac:dyDescent="0.25">
      <c r="B1221" s="350"/>
      <c r="C1221" s="58" t="s">
        <v>103</v>
      </c>
      <c r="D1221" s="220" t="s">
        <v>151</v>
      </c>
      <c r="E1221" s="107">
        <f>E1206+E1212+E1213+E1216+E1218+E1217+E1214+E1207+E1208+E1209+E1210</f>
        <v>41828</v>
      </c>
      <c r="F1221" s="45"/>
      <c r="G1221" s="248"/>
    </row>
    <row r="1222" spans="2:7" x14ac:dyDescent="0.2">
      <c r="B1222" s="322">
        <v>82</v>
      </c>
      <c r="C1222" s="340" t="s">
        <v>46</v>
      </c>
      <c r="D1222" s="85" t="s">
        <v>126</v>
      </c>
      <c r="E1222" s="62"/>
      <c r="F1222" s="63"/>
      <c r="G1222" s="64"/>
    </row>
    <row r="1223" spans="2:7" x14ac:dyDescent="0.2">
      <c r="B1223" s="323"/>
      <c r="C1223" s="319"/>
      <c r="D1223" s="26" t="s">
        <v>465</v>
      </c>
      <c r="E1223" s="27">
        <v>2453</v>
      </c>
      <c r="F1223" s="65" t="s">
        <v>430</v>
      </c>
      <c r="G1223" s="272">
        <v>2024</v>
      </c>
    </row>
    <row r="1224" spans="2:7" x14ac:dyDescent="0.2">
      <c r="B1224" s="323"/>
      <c r="C1224" s="319"/>
      <c r="D1224" s="49" t="s">
        <v>656</v>
      </c>
      <c r="E1224" s="28">
        <v>825</v>
      </c>
      <c r="F1224" s="31" t="s">
        <v>610</v>
      </c>
      <c r="G1224" s="32">
        <v>2024</v>
      </c>
    </row>
    <row r="1225" spans="2:7" x14ac:dyDescent="0.2">
      <c r="B1225" s="323"/>
      <c r="C1225" s="319"/>
      <c r="D1225" s="179" t="s">
        <v>133</v>
      </c>
      <c r="E1225" s="28"/>
      <c r="F1225" s="31"/>
      <c r="G1225" s="32"/>
    </row>
    <row r="1226" spans="2:7" x14ac:dyDescent="0.2">
      <c r="B1226" s="324"/>
      <c r="C1226" s="320"/>
      <c r="D1226" s="49" t="s">
        <v>628</v>
      </c>
      <c r="E1226" s="28">
        <v>498</v>
      </c>
      <c r="F1226" s="31" t="s">
        <v>683</v>
      </c>
      <c r="G1226" s="32">
        <v>2024</v>
      </c>
    </row>
    <row r="1227" spans="2:7" x14ac:dyDescent="0.2">
      <c r="B1227" s="324"/>
      <c r="C1227" s="320"/>
      <c r="D1227" s="50" t="s">
        <v>140</v>
      </c>
      <c r="E1227" s="28"/>
      <c r="F1227" s="31"/>
      <c r="G1227" s="32"/>
    </row>
    <row r="1228" spans="2:7" ht="15.75" customHeight="1" thickBot="1" x14ac:dyDescent="0.25">
      <c r="B1228" s="324"/>
      <c r="C1228" s="321"/>
      <c r="D1228" s="237" t="s">
        <v>349</v>
      </c>
      <c r="E1228" s="156">
        <v>3000</v>
      </c>
      <c r="F1228" s="91" t="s">
        <v>371</v>
      </c>
      <c r="G1228" s="98">
        <v>2024</v>
      </c>
    </row>
    <row r="1229" spans="2:7" ht="17.45" customHeight="1" thickBot="1" x14ac:dyDescent="0.25">
      <c r="B1229" s="325"/>
      <c r="C1229" s="129" t="s">
        <v>103</v>
      </c>
      <c r="D1229" s="220" t="s">
        <v>151</v>
      </c>
      <c r="E1229" s="44">
        <f>E1228+E1223+E1224+E1226</f>
        <v>6776</v>
      </c>
      <c r="F1229" s="121"/>
      <c r="G1229" s="248"/>
    </row>
    <row r="1230" spans="2:7" ht="12.75" customHeight="1" x14ac:dyDescent="0.2">
      <c r="B1230" s="322">
        <v>83</v>
      </c>
      <c r="C1230" s="315" t="s">
        <v>47</v>
      </c>
      <c r="D1230" s="85" t="s">
        <v>126</v>
      </c>
      <c r="E1230" s="62"/>
      <c r="F1230" s="63"/>
      <c r="G1230" s="64"/>
    </row>
    <row r="1231" spans="2:7" x14ac:dyDescent="0.2">
      <c r="B1231" s="323"/>
      <c r="C1231" s="316"/>
      <c r="D1231" s="26" t="s">
        <v>466</v>
      </c>
      <c r="E1231" s="27">
        <v>12258</v>
      </c>
      <c r="F1231" s="65" t="s">
        <v>430</v>
      </c>
      <c r="G1231" s="272">
        <v>2024</v>
      </c>
    </row>
    <row r="1232" spans="2:7" x14ac:dyDescent="0.2">
      <c r="B1232" s="323"/>
      <c r="C1232" s="316"/>
      <c r="D1232" s="123" t="s">
        <v>589</v>
      </c>
      <c r="E1232" s="24">
        <v>4844</v>
      </c>
      <c r="F1232" s="65" t="s">
        <v>554</v>
      </c>
      <c r="G1232" s="272">
        <v>2024</v>
      </c>
    </row>
    <row r="1233" spans="2:7" x14ac:dyDescent="0.2">
      <c r="B1233" s="323"/>
      <c r="C1233" s="316"/>
      <c r="D1233" s="123" t="s">
        <v>238</v>
      </c>
      <c r="E1233" s="24">
        <v>4257</v>
      </c>
      <c r="F1233" s="65" t="s">
        <v>683</v>
      </c>
      <c r="G1233" s="272">
        <v>2024</v>
      </c>
    </row>
    <row r="1234" spans="2:7" x14ac:dyDescent="0.2">
      <c r="B1234" s="323"/>
      <c r="C1234" s="316"/>
      <c r="D1234" s="123" t="s">
        <v>790</v>
      </c>
      <c r="E1234" s="24">
        <v>28312</v>
      </c>
      <c r="F1234" s="65" t="s">
        <v>761</v>
      </c>
      <c r="G1234" s="272">
        <v>2024</v>
      </c>
    </row>
    <row r="1235" spans="2:7" x14ac:dyDescent="0.2">
      <c r="B1235" s="323"/>
      <c r="C1235" s="316"/>
      <c r="D1235" s="123" t="s">
        <v>791</v>
      </c>
      <c r="E1235" s="24">
        <v>21837</v>
      </c>
      <c r="F1235" s="65" t="s">
        <v>761</v>
      </c>
      <c r="G1235" s="272">
        <v>2024</v>
      </c>
    </row>
    <row r="1236" spans="2:7" x14ac:dyDescent="0.2">
      <c r="B1236" s="323"/>
      <c r="C1236" s="316"/>
      <c r="D1236" s="123" t="s">
        <v>792</v>
      </c>
      <c r="E1236" s="24">
        <v>2237</v>
      </c>
      <c r="F1236" s="65" t="s">
        <v>761</v>
      </c>
      <c r="G1236" s="272">
        <v>2024</v>
      </c>
    </row>
    <row r="1237" spans="2:7" ht="16.149999999999999" customHeight="1" x14ac:dyDescent="0.2">
      <c r="B1237" s="323"/>
      <c r="C1237" s="316"/>
      <c r="D1237" s="123" t="s">
        <v>893</v>
      </c>
      <c r="E1237" s="24">
        <v>14728</v>
      </c>
      <c r="F1237" s="65" t="s">
        <v>850</v>
      </c>
      <c r="G1237" s="272">
        <v>2024</v>
      </c>
    </row>
    <row r="1238" spans="2:7" ht="15.6" customHeight="1" x14ac:dyDescent="0.2">
      <c r="B1238" s="323"/>
      <c r="C1238" s="316"/>
      <c r="D1238" s="50" t="s">
        <v>139</v>
      </c>
      <c r="E1238" s="28"/>
      <c r="F1238" s="31"/>
      <c r="G1238" s="32"/>
    </row>
    <row r="1239" spans="2:7" ht="16.149999999999999" customHeight="1" x14ac:dyDescent="0.2">
      <c r="B1239" s="323"/>
      <c r="C1239" s="316"/>
      <c r="D1239" s="26" t="s">
        <v>467</v>
      </c>
      <c r="E1239" s="27">
        <v>3740</v>
      </c>
      <c r="F1239" s="31" t="s">
        <v>430</v>
      </c>
      <c r="G1239" s="32">
        <v>2024</v>
      </c>
    </row>
    <row r="1240" spans="2:7" ht="17.45" customHeight="1" x14ac:dyDescent="0.2">
      <c r="B1240" s="323"/>
      <c r="C1240" s="316"/>
      <c r="D1240" s="49" t="s">
        <v>894</v>
      </c>
      <c r="E1240" s="28">
        <v>18020</v>
      </c>
      <c r="F1240" s="31" t="s">
        <v>850</v>
      </c>
      <c r="G1240" s="32">
        <v>2024</v>
      </c>
    </row>
    <row r="1241" spans="2:7" ht="12.75" customHeight="1" x14ac:dyDescent="0.2">
      <c r="B1241" s="323"/>
      <c r="C1241" s="316"/>
      <c r="D1241" s="179" t="s">
        <v>133</v>
      </c>
      <c r="E1241" s="28"/>
      <c r="F1241" s="31"/>
      <c r="G1241" s="32"/>
    </row>
    <row r="1242" spans="2:7" ht="12.75" customHeight="1" x14ac:dyDescent="0.2">
      <c r="B1242" s="323"/>
      <c r="C1242" s="316"/>
      <c r="D1242" s="173" t="s">
        <v>200</v>
      </c>
      <c r="E1242" s="28">
        <v>540</v>
      </c>
      <c r="F1242" s="31" t="s">
        <v>179</v>
      </c>
      <c r="G1242" s="32">
        <v>2024</v>
      </c>
    </row>
    <row r="1243" spans="2:7" ht="12.75" customHeight="1" x14ac:dyDescent="0.2">
      <c r="B1243" s="323"/>
      <c r="C1243" s="316"/>
      <c r="D1243" s="173" t="s">
        <v>200</v>
      </c>
      <c r="E1243" s="28">
        <v>540</v>
      </c>
      <c r="F1243" s="31" t="s">
        <v>179</v>
      </c>
      <c r="G1243" s="32">
        <v>2024</v>
      </c>
    </row>
    <row r="1244" spans="2:7" ht="12.75" customHeight="1" x14ac:dyDescent="0.2">
      <c r="B1244" s="323"/>
      <c r="C1244" s="316"/>
      <c r="D1244" s="173" t="s">
        <v>348</v>
      </c>
      <c r="E1244" s="28">
        <v>3396</v>
      </c>
      <c r="F1244" s="31" t="s">
        <v>297</v>
      </c>
      <c r="G1244" s="32">
        <v>2024</v>
      </c>
    </row>
    <row r="1245" spans="2:7" ht="18" customHeight="1" x14ac:dyDescent="0.2">
      <c r="B1245" s="323"/>
      <c r="C1245" s="316"/>
      <c r="D1245" s="173" t="s">
        <v>422</v>
      </c>
      <c r="E1245" s="28">
        <v>1283</v>
      </c>
      <c r="F1245" s="31" t="s">
        <v>850</v>
      </c>
      <c r="G1245" s="32">
        <v>2024</v>
      </c>
    </row>
    <row r="1246" spans="2:7" ht="12.75" customHeight="1" x14ac:dyDescent="0.2">
      <c r="B1246" s="323"/>
      <c r="C1246" s="316"/>
      <c r="D1246" s="179" t="s">
        <v>140</v>
      </c>
      <c r="E1246" s="28"/>
      <c r="F1246" s="31"/>
      <c r="G1246" s="32"/>
    </row>
    <row r="1247" spans="2:7" ht="25.5" x14ac:dyDescent="0.2">
      <c r="B1247" s="323"/>
      <c r="C1247" s="316"/>
      <c r="D1247" s="173" t="s">
        <v>657</v>
      </c>
      <c r="E1247" s="28">
        <v>3500</v>
      </c>
      <c r="F1247" s="31" t="s">
        <v>610</v>
      </c>
      <c r="G1247" s="32">
        <v>2024</v>
      </c>
    </row>
    <row r="1248" spans="2:7" ht="27" customHeight="1" x14ac:dyDescent="0.2">
      <c r="B1248" s="323"/>
      <c r="C1248" s="316"/>
      <c r="D1248" s="67" t="s">
        <v>869</v>
      </c>
      <c r="E1248" s="28">
        <v>32000</v>
      </c>
      <c r="F1248" s="31" t="s">
        <v>850</v>
      </c>
      <c r="G1248" s="32">
        <v>2024</v>
      </c>
    </row>
    <row r="1249" spans="2:7" ht="12.75" customHeight="1" x14ac:dyDescent="0.2">
      <c r="B1249" s="323"/>
      <c r="C1249" s="316"/>
      <c r="D1249" s="33" t="s">
        <v>129</v>
      </c>
      <c r="E1249" s="37">
        <f>E1250</f>
        <v>660</v>
      </c>
      <c r="F1249" s="343" t="s">
        <v>127</v>
      </c>
      <c r="G1249" s="344"/>
    </row>
    <row r="1250" spans="2:7" ht="12.75" customHeight="1" thickBot="1" x14ac:dyDescent="0.25">
      <c r="B1250" s="317"/>
      <c r="C1250" s="316"/>
      <c r="D1250" s="257" t="s">
        <v>679</v>
      </c>
      <c r="E1250" s="258">
        <v>660</v>
      </c>
      <c r="F1250" s="75" t="s">
        <v>610</v>
      </c>
      <c r="G1250" s="274">
        <v>2024</v>
      </c>
    </row>
    <row r="1251" spans="2:7" ht="13.5" thickBot="1" x14ac:dyDescent="0.25">
      <c r="B1251" s="325"/>
      <c r="C1251" s="58" t="s">
        <v>103</v>
      </c>
      <c r="D1251" s="220" t="s">
        <v>151</v>
      </c>
      <c r="E1251" s="107">
        <f>E1242+E1243+E1244+E1231+E1239+E1232+E1247+E1249+E1233+E1234+E1235+E1236+E1237+E1240+E1245+E1248</f>
        <v>152152</v>
      </c>
      <c r="F1251" s="121"/>
      <c r="G1251" s="248"/>
    </row>
    <row r="1252" spans="2:7" ht="12.75" customHeight="1" x14ac:dyDescent="0.2">
      <c r="B1252" s="338">
        <v>84</v>
      </c>
      <c r="C1252" s="333" t="s">
        <v>48</v>
      </c>
      <c r="D1252" s="85" t="s">
        <v>126</v>
      </c>
      <c r="E1252" s="62"/>
      <c r="F1252" s="63"/>
      <c r="G1252" s="64"/>
    </row>
    <row r="1253" spans="2:7" ht="12.75" customHeight="1" x14ac:dyDescent="0.2">
      <c r="B1253" s="317"/>
      <c r="C1253" s="334"/>
      <c r="D1253" s="49" t="s">
        <v>265</v>
      </c>
      <c r="E1253" s="28">
        <v>2816</v>
      </c>
      <c r="F1253" s="31" t="s">
        <v>227</v>
      </c>
      <c r="G1253" s="32">
        <v>2024</v>
      </c>
    </row>
    <row r="1254" spans="2:7" ht="12.75" customHeight="1" x14ac:dyDescent="0.2">
      <c r="B1254" s="317"/>
      <c r="C1254" s="334"/>
      <c r="D1254" s="123" t="s">
        <v>602</v>
      </c>
      <c r="E1254" s="24">
        <v>8684</v>
      </c>
      <c r="F1254" s="65" t="s">
        <v>610</v>
      </c>
      <c r="G1254" s="272">
        <v>2024</v>
      </c>
    </row>
    <row r="1255" spans="2:7" ht="12.75" customHeight="1" x14ac:dyDescent="0.2">
      <c r="B1255" s="317"/>
      <c r="C1255" s="334"/>
      <c r="D1255" s="123" t="s">
        <v>793</v>
      </c>
      <c r="E1255" s="24">
        <v>2425</v>
      </c>
      <c r="F1255" s="65" t="s">
        <v>761</v>
      </c>
      <c r="G1255" s="272">
        <v>2024</v>
      </c>
    </row>
    <row r="1256" spans="2:7" ht="12.75" customHeight="1" x14ac:dyDescent="0.2">
      <c r="B1256" s="317"/>
      <c r="C1256" s="334"/>
      <c r="D1256" s="50" t="s">
        <v>139</v>
      </c>
      <c r="E1256" s="24"/>
      <c r="F1256" s="65"/>
      <c r="G1256" s="272"/>
    </row>
    <row r="1257" spans="2:7" ht="12.75" customHeight="1" x14ac:dyDescent="0.2">
      <c r="B1257" s="317"/>
      <c r="C1257" s="334"/>
      <c r="D1257" s="123" t="s">
        <v>237</v>
      </c>
      <c r="E1257" s="24">
        <v>1918</v>
      </c>
      <c r="F1257" s="65" t="s">
        <v>227</v>
      </c>
      <c r="G1257" s="272">
        <v>2024</v>
      </c>
    </row>
    <row r="1258" spans="2:7" ht="12.75" customHeight="1" x14ac:dyDescent="0.2">
      <c r="B1258" s="317"/>
      <c r="C1258" s="334"/>
      <c r="D1258" s="123" t="s">
        <v>168</v>
      </c>
      <c r="E1258" s="24">
        <v>20000</v>
      </c>
      <c r="F1258" s="65"/>
      <c r="G1258" s="272">
        <v>2024</v>
      </c>
    </row>
    <row r="1259" spans="2:7" ht="12.75" customHeight="1" x14ac:dyDescent="0.2">
      <c r="B1259" s="317"/>
      <c r="C1259" s="334"/>
      <c r="D1259" s="179" t="s">
        <v>133</v>
      </c>
      <c r="E1259" s="24"/>
      <c r="F1259" s="65"/>
      <c r="G1259" s="272"/>
    </row>
    <row r="1260" spans="2:7" ht="12.75" customHeight="1" x14ac:dyDescent="0.2">
      <c r="B1260" s="317"/>
      <c r="C1260" s="334"/>
      <c r="D1260" s="173" t="s">
        <v>209</v>
      </c>
      <c r="E1260" s="24">
        <v>8910</v>
      </c>
      <c r="F1260" s="65" t="s">
        <v>179</v>
      </c>
      <c r="G1260" s="272">
        <v>2024</v>
      </c>
    </row>
    <row r="1261" spans="2:7" ht="12.75" customHeight="1" x14ac:dyDescent="0.2">
      <c r="B1261" s="317"/>
      <c r="C1261" s="334"/>
      <c r="D1261" s="173" t="s">
        <v>590</v>
      </c>
      <c r="E1261" s="24">
        <v>25000</v>
      </c>
      <c r="F1261" s="65" t="s">
        <v>554</v>
      </c>
      <c r="G1261" s="272">
        <v>2024</v>
      </c>
    </row>
    <row r="1262" spans="2:7" ht="12.75" customHeight="1" x14ac:dyDescent="0.2">
      <c r="B1262" s="317"/>
      <c r="C1262" s="334"/>
      <c r="D1262" s="173" t="s">
        <v>658</v>
      </c>
      <c r="E1262" s="24">
        <v>7776</v>
      </c>
      <c r="F1262" s="65" t="s">
        <v>610</v>
      </c>
      <c r="G1262" s="272">
        <v>2024</v>
      </c>
    </row>
    <row r="1263" spans="2:7" ht="12.75" customHeight="1" x14ac:dyDescent="0.2">
      <c r="B1263" s="317"/>
      <c r="C1263" s="334"/>
      <c r="D1263" s="26" t="s">
        <v>156</v>
      </c>
      <c r="E1263" s="28">
        <v>80000</v>
      </c>
      <c r="F1263" s="31"/>
      <c r="G1263" s="32">
        <v>2024</v>
      </c>
    </row>
    <row r="1264" spans="2:7" ht="12.75" customHeight="1" x14ac:dyDescent="0.2">
      <c r="B1264" s="317"/>
      <c r="C1264" s="334"/>
      <c r="D1264" s="33" t="s">
        <v>129</v>
      </c>
      <c r="E1264" s="28">
        <f>E1265</f>
        <v>504</v>
      </c>
      <c r="F1264" s="347" t="s">
        <v>127</v>
      </c>
      <c r="G1264" s="348"/>
    </row>
    <row r="1265" spans="2:7" ht="12.75" customHeight="1" thickBot="1" x14ac:dyDescent="0.25">
      <c r="B1265" s="317"/>
      <c r="C1265" s="334"/>
      <c r="D1265" s="128" t="s">
        <v>375</v>
      </c>
      <c r="E1265" s="37">
        <v>504</v>
      </c>
      <c r="F1265" s="41" t="s">
        <v>371</v>
      </c>
      <c r="G1265" s="268">
        <v>2024</v>
      </c>
    </row>
    <row r="1266" spans="2:7" ht="13.5" thickBot="1" x14ac:dyDescent="0.25">
      <c r="B1266" s="318"/>
      <c r="C1266" s="58" t="s">
        <v>103</v>
      </c>
      <c r="D1266" s="59" t="s">
        <v>151</v>
      </c>
      <c r="E1266" s="60">
        <f>E1253+E1257+E1260+E1264+E1261+E1254+E1262+E1255</f>
        <v>58033</v>
      </c>
      <c r="F1266" s="61"/>
      <c r="G1266" s="271"/>
    </row>
    <row r="1267" spans="2:7" ht="12.75" customHeight="1" x14ac:dyDescent="0.2">
      <c r="B1267" s="338">
        <v>85</v>
      </c>
      <c r="C1267" s="315" t="s">
        <v>130</v>
      </c>
      <c r="D1267" s="85" t="s">
        <v>126</v>
      </c>
      <c r="E1267" s="62"/>
      <c r="F1267" s="63"/>
      <c r="G1267" s="64"/>
    </row>
    <row r="1268" spans="2:7" ht="12.75" customHeight="1" x14ac:dyDescent="0.2">
      <c r="B1268" s="317"/>
      <c r="C1268" s="316"/>
      <c r="D1268" s="123" t="s">
        <v>210</v>
      </c>
      <c r="E1268" s="24">
        <v>3790</v>
      </c>
      <c r="F1268" s="65" t="s">
        <v>179</v>
      </c>
      <c r="G1268" s="272">
        <v>2024</v>
      </c>
    </row>
    <row r="1269" spans="2:7" ht="12.75" customHeight="1" x14ac:dyDescent="0.2">
      <c r="B1269" s="317"/>
      <c r="C1269" s="316"/>
      <c r="D1269" s="123" t="s">
        <v>211</v>
      </c>
      <c r="E1269" s="24">
        <v>5431</v>
      </c>
      <c r="F1269" s="65" t="s">
        <v>179</v>
      </c>
      <c r="G1269" s="272">
        <v>2024</v>
      </c>
    </row>
    <row r="1270" spans="2:7" ht="12.75" customHeight="1" x14ac:dyDescent="0.2">
      <c r="B1270" s="317"/>
      <c r="C1270" s="316"/>
      <c r="D1270" s="179" t="s">
        <v>133</v>
      </c>
      <c r="E1270" s="28"/>
      <c r="F1270" s="31"/>
      <c r="G1270" s="32"/>
    </row>
    <row r="1271" spans="2:7" ht="12.75" customHeight="1" x14ac:dyDescent="0.2">
      <c r="B1271" s="317"/>
      <c r="C1271" s="316"/>
      <c r="D1271" s="26" t="s">
        <v>468</v>
      </c>
      <c r="E1271" s="27">
        <v>46166</v>
      </c>
      <c r="F1271" s="31" t="s">
        <v>430</v>
      </c>
      <c r="G1271" s="32">
        <v>2024</v>
      </c>
    </row>
    <row r="1272" spans="2:7" ht="12.75" customHeight="1" x14ac:dyDescent="0.2">
      <c r="B1272" s="317"/>
      <c r="C1272" s="316"/>
      <c r="D1272" s="26" t="s">
        <v>469</v>
      </c>
      <c r="E1272" s="27">
        <v>45260</v>
      </c>
      <c r="F1272" s="31" t="s">
        <v>430</v>
      </c>
      <c r="G1272" s="32">
        <v>2024</v>
      </c>
    </row>
    <row r="1273" spans="2:7" ht="12.75" customHeight="1" x14ac:dyDescent="0.2">
      <c r="B1273" s="317"/>
      <c r="C1273" s="316"/>
      <c r="D1273" s="26" t="s">
        <v>470</v>
      </c>
      <c r="E1273" s="27">
        <v>43737</v>
      </c>
      <c r="F1273" s="31" t="s">
        <v>430</v>
      </c>
      <c r="G1273" s="32">
        <v>2024</v>
      </c>
    </row>
    <row r="1274" spans="2:7" ht="12.75" customHeight="1" x14ac:dyDescent="0.2">
      <c r="B1274" s="317"/>
      <c r="C1274" s="316"/>
      <c r="D1274" s="26" t="s">
        <v>471</v>
      </c>
      <c r="E1274" s="27">
        <v>42204</v>
      </c>
      <c r="F1274" s="31" t="s">
        <v>430</v>
      </c>
      <c r="G1274" s="32">
        <v>2024</v>
      </c>
    </row>
    <row r="1275" spans="2:7" ht="12.75" customHeight="1" x14ac:dyDescent="0.2">
      <c r="B1275" s="317"/>
      <c r="C1275" s="316"/>
      <c r="D1275" s="26" t="s">
        <v>472</v>
      </c>
      <c r="E1275" s="27">
        <v>3729</v>
      </c>
      <c r="F1275" s="31" t="s">
        <v>430</v>
      </c>
      <c r="G1275" s="32">
        <v>2024</v>
      </c>
    </row>
    <row r="1276" spans="2:7" ht="12.75" customHeight="1" x14ac:dyDescent="0.2">
      <c r="B1276" s="317"/>
      <c r="C1276" s="316"/>
      <c r="D1276" s="26" t="s">
        <v>727</v>
      </c>
      <c r="E1276" s="27">
        <v>15884</v>
      </c>
      <c r="F1276" s="31" t="s">
        <v>683</v>
      </c>
      <c r="G1276" s="32">
        <v>2024</v>
      </c>
    </row>
    <row r="1277" spans="2:7" ht="12.75" customHeight="1" x14ac:dyDescent="0.2">
      <c r="B1277" s="317"/>
      <c r="C1277" s="316"/>
      <c r="D1277" s="26" t="s">
        <v>728</v>
      </c>
      <c r="E1277" s="27">
        <v>8000</v>
      </c>
      <c r="F1277" s="31" t="s">
        <v>683</v>
      </c>
      <c r="G1277" s="32">
        <v>2024</v>
      </c>
    </row>
    <row r="1278" spans="2:7" ht="12.75" customHeight="1" x14ac:dyDescent="0.2">
      <c r="B1278" s="317"/>
      <c r="C1278" s="316"/>
      <c r="D1278" s="34" t="s">
        <v>140</v>
      </c>
      <c r="E1278" s="118"/>
      <c r="F1278" s="31"/>
      <c r="G1278" s="32"/>
    </row>
    <row r="1279" spans="2:7" ht="12.75" customHeight="1" x14ac:dyDescent="0.2">
      <c r="B1279" s="317"/>
      <c r="C1279" s="316"/>
      <c r="D1279" s="26" t="s">
        <v>266</v>
      </c>
      <c r="E1279" s="28">
        <v>2000</v>
      </c>
      <c r="F1279" s="31" t="s">
        <v>227</v>
      </c>
      <c r="G1279" s="32">
        <v>2024</v>
      </c>
    </row>
    <row r="1280" spans="2:7" ht="25.5" x14ac:dyDescent="0.2">
      <c r="B1280" s="317"/>
      <c r="C1280" s="316"/>
      <c r="D1280" s="26" t="s">
        <v>729</v>
      </c>
      <c r="E1280" s="28">
        <v>6000</v>
      </c>
      <c r="F1280" s="31" t="s">
        <v>683</v>
      </c>
      <c r="G1280" s="32">
        <v>2024</v>
      </c>
    </row>
    <row r="1281" spans="2:7" ht="17.45" customHeight="1" x14ac:dyDescent="0.2">
      <c r="B1281" s="317"/>
      <c r="C1281" s="316"/>
      <c r="D1281" s="96" t="s">
        <v>129</v>
      </c>
      <c r="E1281" s="28">
        <f>E1282+E1283+E1284</f>
        <v>25272</v>
      </c>
      <c r="F1281" s="343" t="s">
        <v>127</v>
      </c>
      <c r="G1281" s="344"/>
    </row>
    <row r="1282" spans="2:7" ht="26.45" customHeight="1" x14ac:dyDescent="0.2">
      <c r="B1282" s="317"/>
      <c r="C1282" s="316"/>
      <c r="D1282" s="39" t="s">
        <v>178</v>
      </c>
      <c r="E1282" s="40">
        <v>17280</v>
      </c>
      <c r="F1282" s="75" t="s">
        <v>179</v>
      </c>
      <c r="G1282" s="274">
        <v>2024</v>
      </c>
    </row>
    <row r="1283" spans="2:7" ht="18.600000000000001" customHeight="1" x14ac:dyDescent="0.2">
      <c r="B1283" s="317"/>
      <c r="C1283" s="316"/>
      <c r="D1283" s="39" t="s">
        <v>489</v>
      </c>
      <c r="E1283" s="40">
        <v>3996</v>
      </c>
      <c r="F1283" s="75" t="s">
        <v>761</v>
      </c>
      <c r="G1283" s="274">
        <v>2024</v>
      </c>
    </row>
    <row r="1284" spans="2:7" ht="13.9" customHeight="1" thickBot="1" x14ac:dyDescent="0.25">
      <c r="B1284" s="317"/>
      <c r="C1284" s="316"/>
      <c r="D1284" s="39" t="s">
        <v>489</v>
      </c>
      <c r="E1284" s="40">
        <v>3996</v>
      </c>
      <c r="F1284" s="75" t="s">
        <v>761</v>
      </c>
      <c r="G1284" s="274">
        <v>2024</v>
      </c>
    </row>
    <row r="1285" spans="2:7" ht="17.45" customHeight="1" thickBot="1" x14ac:dyDescent="0.25">
      <c r="B1285" s="318"/>
      <c r="C1285" s="58" t="s">
        <v>103</v>
      </c>
      <c r="D1285" s="220" t="s">
        <v>151</v>
      </c>
      <c r="E1285" s="44">
        <f>E1268+E1269+E1279+E1281+E1271+E1272+E1273+E1274+E1275+E1276+E1277+E1280</f>
        <v>247473</v>
      </c>
      <c r="F1285" s="45"/>
      <c r="G1285" s="46"/>
    </row>
    <row r="1286" spans="2:7" ht="12.75" customHeight="1" x14ac:dyDescent="0.2">
      <c r="B1286" s="327">
        <v>86</v>
      </c>
      <c r="C1286" s="345" t="s">
        <v>49</v>
      </c>
      <c r="D1286" s="85" t="s">
        <v>126</v>
      </c>
      <c r="E1286" s="62"/>
      <c r="F1286" s="63"/>
      <c r="G1286" s="64"/>
    </row>
    <row r="1287" spans="2:7" ht="12.75" customHeight="1" x14ac:dyDescent="0.2">
      <c r="B1287" s="328"/>
      <c r="C1287" s="346"/>
      <c r="D1287" s="123" t="s">
        <v>267</v>
      </c>
      <c r="E1287" s="24">
        <v>1046</v>
      </c>
      <c r="F1287" s="125" t="s">
        <v>227</v>
      </c>
      <c r="G1287" s="272">
        <v>2024</v>
      </c>
    </row>
    <row r="1288" spans="2:7" ht="12.75" customHeight="1" x14ac:dyDescent="0.2">
      <c r="B1288" s="328"/>
      <c r="C1288" s="346"/>
      <c r="D1288" s="123" t="s">
        <v>268</v>
      </c>
      <c r="E1288" s="24">
        <v>816</v>
      </c>
      <c r="F1288" s="125" t="s">
        <v>227</v>
      </c>
      <c r="G1288" s="272">
        <v>2024</v>
      </c>
    </row>
    <row r="1289" spans="2:7" ht="12.75" customHeight="1" x14ac:dyDescent="0.2">
      <c r="B1289" s="328"/>
      <c r="C1289" s="346"/>
      <c r="D1289" s="26" t="s">
        <v>473</v>
      </c>
      <c r="E1289" s="27">
        <v>3299</v>
      </c>
      <c r="F1289" s="125" t="s">
        <v>430</v>
      </c>
      <c r="G1289" s="272">
        <v>2024</v>
      </c>
    </row>
    <row r="1290" spans="2:7" ht="12.75" customHeight="1" x14ac:dyDescent="0.2">
      <c r="B1290" s="328"/>
      <c r="C1290" s="346"/>
      <c r="D1290" s="26" t="s">
        <v>534</v>
      </c>
      <c r="E1290" s="27">
        <v>10557</v>
      </c>
      <c r="F1290" s="200" t="s">
        <v>497</v>
      </c>
      <c r="G1290" s="32">
        <v>2024</v>
      </c>
    </row>
    <row r="1291" spans="2:7" ht="12.75" customHeight="1" x14ac:dyDescent="0.2">
      <c r="B1291" s="328"/>
      <c r="C1291" s="346"/>
      <c r="D1291" s="26" t="s">
        <v>535</v>
      </c>
      <c r="E1291" s="27">
        <v>7084</v>
      </c>
      <c r="F1291" s="200" t="s">
        <v>497</v>
      </c>
      <c r="G1291" s="32">
        <v>2024</v>
      </c>
    </row>
    <row r="1292" spans="2:7" ht="12.75" customHeight="1" x14ac:dyDescent="0.2">
      <c r="B1292" s="328"/>
      <c r="C1292" s="346"/>
      <c r="D1292" s="49" t="s">
        <v>795</v>
      </c>
      <c r="E1292" s="28">
        <v>2656</v>
      </c>
      <c r="F1292" s="200" t="s">
        <v>761</v>
      </c>
      <c r="G1292" s="32">
        <v>2024</v>
      </c>
    </row>
    <row r="1293" spans="2:7" ht="12.75" customHeight="1" x14ac:dyDescent="0.2">
      <c r="B1293" s="328"/>
      <c r="C1293" s="346"/>
      <c r="D1293" s="123" t="s">
        <v>300</v>
      </c>
      <c r="E1293" s="24">
        <v>4162</v>
      </c>
      <c r="F1293" s="31" t="s">
        <v>809</v>
      </c>
      <c r="G1293" s="32">
        <v>2024</v>
      </c>
    </row>
    <row r="1294" spans="2:7" ht="12.75" customHeight="1" x14ac:dyDescent="0.2">
      <c r="B1294" s="328"/>
      <c r="C1294" s="346"/>
      <c r="D1294" s="50" t="s">
        <v>139</v>
      </c>
      <c r="E1294" s="28"/>
      <c r="F1294" s="31"/>
      <c r="G1294" s="32"/>
    </row>
    <row r="1295" spans="2:7" ht="15" customHeight="1" x14ac:dyDescent="0.2">
      <c r="B1295" s="328"/>
      <c r="C1295" s="346"/>
      <c r="D1295" s="49" t="s">
        <v>248</v>
      </c>
      <c r="E1295" s="28">
        <v>2218</v>
      </c>
      <c r="F1295" s="31" t="s">
        <v>371</v>
      </c>
      <c r="G1295" s="32">
        <v>2024</v>
      </c>
    </row>
    <row r="1296" spans="2:7" ht="15" customHeight="1" x14ac:dyDescent="0.2">
      <c r="B1296" s="328"/>
      <c r="C1296" s="346"/>
      <c r="D1296" s="49" t="s">
        <v>794</v>
      </c>
      <c r="E1296" s="28">
        <v>2031</v>
      </c>
      <c r="F1296" s="31" t="s">
        <v>761</v>
      </c>
      <c r="G1296" s="32">
        <v>2024</v>
      </c>
    </row>
    <row r="1297" spans="2:7" ht="12.75" customHeight="1" x14ac:dyDescent="0.2">
      <c r="B1297" s="328"/>
      <c r="C1297" s="346"/>
      <c r="D1297" s="179" t="s">
        <v>133</v>
      </c>
      <c r="E1297" s="28"/>
      <c r="F1297" s="31"/>
      <c r="G1297" s="32"/>
    </row>
    <row r="1298" spans="2:7" ht="12.75" customHeight="1" x14ac:dyDescent="0.2">
      <c r="B1298" s="328"/>
      <c r="C1298" s="346"/>
      <c r="D1298" s="173" t="s">
        <v>341</v>
      </c>
      <c r="E1298" s="28">
        <v>540</v>
      </c>
      <c r="F1298" s="31" t="s">
        <v>297</v>
      </c>
      <c r="G1298" s="32">
        <v>2024</v>
      </c>
    </row>
    <row r="1299" spans="2:7" ht="12.75" customHeight="1" x14ac:dyDescent="0.2">
      <c r="B1299" s="329"/>
      <c r="C1299" s="346"/>
      <c r="D1299" s="26" t="s">
        <v>474</v>
      </c>
      <c r="E1299" s="35">
        <v>832</v>
      </c>
      <c r="F1299" s="31" t="s">
        <v>430</v>
      </c>
      <c r="G1299" s="32">
        <v>2024</v>
      </c>
    </row>
    <row r="1300" spans="2:7" ht="12.75" customHeight="1" x14ac:dyDescent="0.2">
      <c r="B1300" s="329"/>
      <c r="C1300" s="346"/>
      <c r="D1300" s="26" t="s">
        <v>536</v>
      </c>
      <c r="E1300" s="27">
        <v>4418</v>
      </c>
      <c r="F1300" s="31" t="s">
        <v>497</v>
      </c>
      <c r="G1300" s="32">
        <v>2024</v>
      </c>
    </row>
    <row r="1301" spans="2:7" ht="12.75" customHeight="1" x14ac:dyDescent="0.2">
      <c r="B1301" s="329"/>
      <c r="C1301" s="346"/>
      <c r="D1301" s="26" t="s">
        <v>659</v>
      </c>
      <c r="E1301" s="27">
        <v>5000</v>
      </c>
      <c r="F1301" s="31" t="s">
        <v>610</v>
      </c>
      <c r="G1301" s="32">
        <v>2024</v>
      </c>
    </row>
    <row r="1302" spans="2:7" ht="12.75" customHeight="1" x14ac:dyDescent="0.2">
      <c r="B1302" s="329"/>
      <c r="C1302" s="346"/>
      <c r="D1302" s="26" t="s">
        <v>660</v>
      </c>
      <c r="E1302" s="27">
        <v>1360</v>
      </c>
      <c r="F1302" s="31" t="s">
        <v>610</v>
      </c>
      <c r="G1302" s="32">
        <v>2024</v>
      </c>
    </row>
    <row r="1303" spans="2:7" ht="12.75" customHeight="1" x14ac:dyDescent="0.2">
      <c r="B1303" s="329"/>
      <c r="C1303" s="346"/>
      <c r="D1303" s="26" t="s">
        <v>200</v>
      </c>
      <c r="E1303" s="27">
        <v>597</v>
      </c>
      <c r="F1303" s="31" t="s">
        <v>683</v>
      </c>
      <c r="G1303" s="32">
        <v>2024</v>
      </c>
    </row>
    <row r="1304" spans="2:7" ht="12.75" customHeight="1" x14ac:dyDescent="0.2">
      <c r="B1304" s="329"/>
      <c r="C1304" s="346"/>
      <c r="D1304" s="26" t="s">
        <v>838</v>
      </c>
      <c r="E1304" s="27">
        <v>1736</v>
      </c>
      <c r="F1304" s="31" t="s">
        <v>809</v>
      </c>
      <c r="G1304" s="32">
        <v>2024</v>
      </c>
    </row>
    <row r="1305" spans="2:7" ht="12.75" customHeight="1" x14ac:dyDescent="0.2">
      <c r="B1305" s="329"/>
      <c r="C1305" s="346"/>
      <c r="D1305" s="26" t="s">
        <v>200</v>
      </c>
      <c r="E1305" s="27">
        <v>895</v>
      </c>
      <c r="F1305" s="31" t="s">
        <v>809</v>
      </c>
      <c r="G1305" s="32">
        <v>2024</v>
      </c>
    </row>
    <row r="1306" spans="2:7" ht="15.6" customHeight="1" x14ac:dyDescent="0.2">
      <c r="B1306" s="329"/>
      <c r="C1306" s="346"/>
      <c r="D1306" s="34" t="s">
        <v>140</v>
      </c>
      <c r="E1306" s="28"/>
      <c r="F1306" s="31"/>
      <c r="G1306" s="32"/>
    </row>
    <row r="1307" spans="2:7" ht="18.75" customHeight="1" x14ac:dyDescent="0.2">
      <c r="B1307" s="329"/>
      <c r="C1307" s="346"/>
      <c r="D1307" s="26" t="s">
        <v>349</v>
      </c>
      <c r="E1307" s="27">
        <v>4500</v>
      </c>
      <c r="F1307" s="31" t="s">
        <v>297</v>
      </c>
      <c r="G1307" s="32">
        <v>2024</v>
      </c>
    </row>
    <row r="1308" spans="2:7" ht="28.9" customHeight="1" x14ac:dyDescent="0.2">
      <c r="B1308" s="329"/>
      <c r="C1308" s="346"/>
      <c r="D1308" s="26" t="s">
        <v>729</v>
      </c>
      <c r="E1308" s="27">
        <v>6000</v>
      </c>
      <c r="F1308" s="31" t="s">
        <v>683</v>
      </c>
      <c r="G1308" s="32">
        <v>2024</v>
      </c>
    </row>
    <row r="1309" spans="2:7" ht="25.5" x14ac:dyDescent="0.2">
      <c r="B1309" s="329"/>
      <c r="C1309" s="346"/>
      <c r="D1309" s="26" t="s">
        <v>796</v>
      </c>
      <c r="E1309" s="27">
        <v>12000</v>
      </c>
      <c r="F1309" s="31" t="s">
        <v>761</v>
      </c>
      <c r="G1309" s="32">
        <v>2024</v>
      </c>
    </row>
    <row r="1310" spans="2:7" ht="20.45" customHeight="1" x14ac:dyDescent="0.2">
      <c r="B1310" s="329"/>
      <c r="C1310" s="346"/>
      <c r="D1310" s="96" t="s">
        <v>129</v>
      </c>
      <c r="E1310" s="37">
        <f>E1311+E1312</f>
        <v>9858</v>
      </c>
      <c r="F1310" s="343" t="s">
        <v>127</v>
      </c>
      <c r="G1310" s="344"/>
    </row>
    <row r="1311" spans="2:7" ht="12.75" customHeight="1" x14ac:dyDescent="0.2">
      <c r="B1311" s="329"/>
      <c r="C1311" s="346"/>
      <c r="D1311" s="167" t="s">
        <v>307</v>
      </c>
      <c r="E1311" s="40">
        <v>4929</v>
      </c>
      <c r="F1311" s="75" t="s">
        <v>610</v>
      </c>
      <c r="G1311" s="274">
        <v>2024</v>
      </c>
    </row>
    <row r="1312" spans="2:7" ht="12.75" customHeight="1" thickBot="1" x14ac:dyDescent="0.25">
      <c r="B1312" s="329"/>
      <c r="C1312" s="346"/>
      <c r="D1312" s="167" t="s">
        <v>489</v>
      </c>
      <c r="E1312" s="40">
        <v>4929</v>
      </c>
      <c r="F1312" s="75" t="s">
        <v>761</v>
      </c>
      <c r="G1312" s="274">
        <v>2024</v>
      </c>
    </row>
    <row r="1313" spans="2:7" ht="17.45" customHeight="1" thickBot="1" x14ac:dyDescent="0.25">
      <c r="B1313" s="325"/>
      <c r="C1313" s="58" t="s">
        <v>103</v>
      </c>
      <c r="D1313" s="220" t="s">
        <v>151</v>
      </c>
      <c r="E1313" s="208">
        <f>E1287+E1288+E1298+E1307+E1295+E1289+E1299+E1290+E1291+E1300+E1301+E1302+E1310+E1303+E1308+E1292+E1296+E1309+E1293+E1304+E1305</f>
        <v>81605</v>
      </c>
      <c r="F1313" s="45"/>
      <c r="G1313" s="46"/>
    </row>
    <row r="1314" spans="2:7" ht="13.9" customHeight="1" x14ac:dyDescent="0.2">
      <c r="B1314" s="338">
        <v>87</v>
      </c>
      <c r="C1314" s="315" t="s">
        <v>89</v>
      </c>
      <c r="D1314" s="85" t="s">
        <v>126</v>
      </c>
      <c r="E1314" s="62"/>
      <c r="F1314" s="63"/>
      <c r="G1314" s="64"/>
    </row>
    <row r="1315" spans="2:7" ht="13.9" customHeight="1" x14ac:dyDescent="0.2">
      <c r="B1315" s="317"/>
      <c r="C1315" s="316"/>
      <c r="D1315" s="123" t="s">
        <v>591</v>
      </c>
      <c r="E1315" s="24">
        <v>14172</v>
      </c>
      <c r="F1315" s="65" t="s">
        <v>554</v>
      </c>
      <c r="G1315" s="272">
        <v>2024</v>
      </c>
    </row>
    <row r="1316" spans="2:7" ht="33.6" customHeight="1" x14ac:dyDescent="0.2">
      <c r="B1316" s="317"/>
      <c r="C1316" s="316"/>
      <c r="D1316" s="123" t="s">
        <v>730</v>
      </c>
      <c r="E1316" s="24">
        <v>11732</v>
      </c>
      <c r="F1316" s="65" t="s">
        <v>683</v>
      </c>
      <c r="G1316" s="272">
        <v>2024</v>
      </c>
    </row>
    <row r="1317" spans="2:7" ht="13.9" customHeight="1" x14ac:dyDescent="0.2">
      <c r="B1317" s="317"/>
      <c r="C1317" s="316"/>
      <c r="D1317" s="26" t="s">
        <v>486</v>
      </c>
      <c r="E1317" s="28">
        <v>13192</v>
      </c>
      <c r="F1317" s="31" t="s">
        <v>809</v>
      </c>
      <c r="G1317" s="32">
        <v>2024</v>
      </c>
    </row>
    <row r="1318" spans="2:7" ht="13.9" customHeight="1" x14ac:dyDescent="0.2">
      <c r="B1318" s="317"/>
      <c r="C1318" s="316"/>
      <c r="D1318" s="26" t="s">
        <v>332</v>
      </c>
      <c r="E1318" s="28">
        <v>7591</v>
      </c>
      <c r="F1318" s="31" t="s">
        <v>850</v>
      </c>
      <c r="G1318" s="32">
        <v>2024</v>
      </c>
    </row>
    <row r="1319" spans="2:7" ht="13.9" customHeight="1" x14ac:dyDescent="0.2">
      <c r="B1319" s="317"/>
      <c r="C1319" s="316"/>
      <c r="D1319" s="50" t="s">
        <v>139</v>
      </c>
      <c r="E1319" s="28"/>
      <c r="F1319" s="31"/>
      <c r="G1319" s="32"/>
    </row>
    <row r="1320" spans="2:7" ht="13.9" customHeight="1" x14ac:dyDescent="0.2">
      <c r="B1320" s="317"/>
      <c r="C1320" s="316"/>
      <c r="D1320" s="49" t="s">
        <v>219</v>
      </c>
      <c r="E1320" s="28">
        <v>1860</v>
      </c>
      <c r="F1320" s="31" t="s">
        <v>371</v>
      </c>
      <c r="G1320" s="32">
        <v>2024</v>
      </c>
    </row>
    <row r="1321" spans="2:7" ht="13.9" customHeight="1" x14ac:dyDescent="0.2">
      <c r="B1321" s="317"/>
      <c r="C1321" s="316"/>
      <c r="D1321" s="49" t="s">
        <v>403</v>
      </c>
      <c r="E1321" s="28">
        <v>234</v>
      </c>
      <c r="F1321" s="31" t="s">
        <v>371</v>
      </c>
      <c r="G1321" s="32">
        <v>2024</v>
      </c>
    </row>
    <row r="1322" spans="2:7" ht="13.9" customHeight="1" x14ac:dyDescent="0.2">
      <c r="B1322" s="317"/>
      <c r="C1322" s="316"/>
      <c r="D1322" s="49" t="s">
        <v>731</v>
      </c>
      <c r="E1322" s="28">
        <v>2556</v>
      </c>
      <c r="F1322" s="31" t="s">
        <v>683</v>
      </c>
      <c r="G1322" s="32">
        <v>2024</v>
      </c>
    </row>
    <row r="1323" spans="2:7" ht="13.9" customHeight="1" x14ac:dyDescent="0.2">
      <c r="B1323" s="317"/>
      <c r="C1323" s="316"/>
      <c r="D1323" s="179" t="s">
        <v>133</v>
      </c>
      <c r="E1323" s="28"/>
      <c r="F1323" s="31"/>
      <c r="G1323" s="32"/>
    </row>
    <row r="1324" spans="2:7" ht="13.9" customHeight="1" x14ac:dyDescent="0.2">
      <c r="B1324" s="317"/>
      <c r="C1324" s="316"/>
      <c r="D1324" s="26" t="s">
        <v>475</v>
      </c>
      <c r="E1324" s="27">
        <v>2500</v>
      </c>
      <c r="F1324" s="31" t="s">
        <v>430</v>
      </c>
      <c r="G1324" s="32">
        <v>2024</v>
      </c>
    </row>
    <row r="1325" spans="2:7" ht="16.899999999999999" customHeight="1" x14ac:dyDescent="0.2">
      <c r="B1325" s="317"/>
      <c r="C1325" s="316"/>
      <c r="D1325" s="26" t="s">
        <v>537</v>
      </c>
      <c r="E1325" s="27">
        <v>139605</v>
      </c>
      <c r="F1325" s="31" t="s">
        <v>497</v>
      </c>
      <c r="G1325" s="32">
        <v>2024</v>
      </c>
    </row>
    <row r="1326" spans="2:7" ht="16.899999999999999" customHeight="1" x14ac:dyDescent="0.2">
      <c r="B1326" s="317"/>
      <c r="C1326" s="316"/>
      <c r="D1326" s="26" t="s">
        <v>754</v>
      </c>
      <c r="E1326" s="201">
        <v>13268</v>
      </c>
      <c r="F1326" s="31" t="s">
        <v>610</v>
      </c>
      <c r="G1326" s="32">
        <v>2024</v>
      </c>
    </row>
    <row r="1327" spans="2:7" ht="16.899999999999999" customHeight="1" x14ac:dyDescent="0.2">
      <c r="B1327" s="317"/>
      <c r="C1327" s="316"/>
      <c r="D1327" s="26" t="s">
        <v>839</v>
      </c>
      <c r="E1327" s="201">
        <v>1260</v>
      </c>
      <c r="F1327" s="31" t="s">
        <v>809</v>
      </c>
      <c r="G1327" s="32">
        <v>2024</v>
      </c>
    </row>
    <row r="1328" spans="2:7" ht="16.899999999999999" customHeight="1" x14ac:dyDescent="0.2">
      <c r="B1328" s="317"/>
      <c r="C1328" s="316"/>
      <c r="D1328" s="26" t="s">
        <v>895</v>
      </c>
      <c r="E1328" s="201">
        <v>68969</v>
      </c>
      <c r="F1328" s="31" t="s">
        <v>850</v>
      </c>
      <c r="G1328" s="32">
        <v>2024</v>
      </c>
    </row>
    <row r="1329" spans="2:7" ht="16.899999999999999" customHeight="1" x14ac:dyDescent="0.2">
      <c r="B1329" s="317"/>
      <c r="C1329" s="316"/>
      <c r="D1329" s="49" t="s">
        <v>493</v>
      </c>
      <c r="E1329" s="187">
        <v>72000</v>
      </c>
      <c r="F1329" s="31"/>
      <c r="G1329" s="32">
        <v>2024</v>
      </c>
    </row>
    <row r="1330" spans="2:7" ht="13.9" customHeight="1" x14ac:dyDescent="0.2">
      <c r="B1330" s="317"/>
      <c r="C1330" s="316"/>
      <c r="D1330" s="33" t="s">
        <v>129</v>
      </c>
      <c r="E1330" s="28">
        <f>E1331</f>
        <v>17280</v>
      </c>
      <c r="F1330" s="347" t="s">
        <v>127</v>
      </c>
      <c r="G1330" s="348"/>
    </row>
    <row r="1331" spans="2:7" ht="27.6" customHeight="1" thickBot="1" x14ac:dyDescent="0.25">
      <c r="B1331" s="317"/>
      <c r="C1331" s="316"/>
      <c r="D1331" s="237" t="s">
        <v>178</v>
      </c>
      <c r="E1331" s="156">
        <v>17280</v>
      </c>
      <c r="F1331" s="75" t="s">
        <v>179</v>
      </c>
      <c r="G1331" s="274">
        <v>2024</v>
      </c>
    </row>
    <row r="1332" spans="2:7" ht="13.5" thickBot="1" x14ac:dyDescent="0.25">
      <c r="B1332" s="318"/>
      <c r="C1332" s="58" t="s">
        <v>103</v>
      </c>
      <c r="D1332" s="220" t="s">
        <v>151</v>
      </c>
      <c r="E1332" s="107">
        <f>E1330+E1320+E1321+E1324+E1325+E1315+E1326+E1316+E1322+E1317+E1327+E1318+E1328</f>
        <v>294219</v>
      </c>
      <c r="F1332" s="45"/>
      <c r="G1332" s="259"/>
    </row>
    <row r="1333" spans="2:7" ht="12.75" customHeight="1" x14ac:dyDescent="0.2">
      <c r="B1333" s="323">
        <v>88</v>
      </c>
      <c r="C1333" s="333" t="s">
        <v>88</v>
      </c>
      <c r="D1333" s="85" t="s">
        <v>126</v>
      </c>
      <c r="E1333" s="62"/>
      <c r="F1333" s="63"/>
      <c r="G1333" s="64"/>
    </row>
    <row r="1334" spans="2:7" ht="12.75" customHeight="1" x14ac:dyDescent="0.2">
      <c r="B1334" s="323"/>
      <c r="C1334" s="334"/>
      <c r="D1334" s="79" t="s">
        <v>476</v>
      </c>
      <c r="E1334" s="35">
        <v>869</v>
      </c>
      <c r="F1334" s="65" t="s">
        <v>430</v>
      </c>
      <c r="G1334" s="272">
        <v>2024</v>
      </c>
    </row>
    <row r="1335" spans="2:7" ht="12.75" customHeight="1" x14ac:dyDescent="0.2">
      <c r="B1335" s="323"/>
      <c r="C1335" s="334"/>
      <c r="D1335" s="56" t="s">
        <v>732</v>
      </c>
      <c r="E1335" s="27">
        <v>10000</v>
      </c>
      <c r="F1335" s="65" t="s">
        <v>683</v>
      </c>
      <c r="G1335" s="272">
        <v>2024</v>
      </c>
    </row>
    <row r="1336" spans="2:7" ht="12.75" customHeight="1" x14ac:dyDescent="0.2">
      <c r="B1336" s="323"/>
      <c r="C1336" s="334"/>
      <c r="D1336" s="56" t="s">
        <v>840</v>
      </c>
      <c r="E1336" s="27">
        <v>40460</v>
      </c>
      <c r="F1336" s="65" t="s">
        <v>809</v>
      </c>
      <c r="G1336" s="272">
        <v>2024</v>
      </c>
    </row>
    <row r="1337" spans="2:7" ht="12.75" customHeight="1" x14ac:dyDescent="0.2">
      <c r="B1337" s="323"/>
      <c r="C1337" s="334"/>
      <c r="D1337" s="49" t="s">
        <v>172</v>
      </c>
      <c r="E1337" s="28">
        <v>40000</v>
      </c>
      <c r="F1337" s="31"/>
      <c r="G1337" s="32">
        <v>2024</v>
      </c>
    </row>
    <row r="1338" spans="2:7" ht="12.75" customHeight="1" x14ac:dyDescent="0.2">
      <c r="B1338" s="317"/>
      <c r="C1338" s="334"/>
      <c r="D1338" s="50" t="s">
        <v>139</v>
      </c>
      <c r="E1338" s="28"/>
      <c r="F1338" s="31"/>
      <c r="G1338" s="32"/>
    </row>
    <row r="1339" spans="2:7" ht="12.75" customHeight="1" x14ac:dyDescent="0.2">
      <c r="B1339" s="317"/>
      <c r="C1339" s="334"/>
      <c r="D1339" s="26" t="s">
        <v>269</v>
      </c>
      <c r="E1339" s="28">
        <v>1723</v>
      </c>
      <c r="F1339" s="31" t="s">
        <v>227</v>
      </c>
      <c r="G1339" s="32">
        <v>2024</v>
      </c>
    </row>
    <row r="1340" spans="2:7" ht="12.75" customHeight="1" x14ac:dyDescent="0.2">
      <c r="B1340" s="317"/>
      <c r="C1340" s="334"/>
      <c r="D1340" s="26" t="s">
        <v>248</v>
      </c>
      <c r="E1340" s="28">
        <v>1860</v>
      </c>
      <c r="F1340" s="31" t="s">
        <v>371</v>
      </c>
      <c r="G1340" s="32">
        <v>2024</v>
      </c>
    </row>
    <row r="1341" spans="2:7" ht="12.75" customHeight="1" x14ac:dyDescent="0.2">
      <c r="B1341" s="317"/>
      <c r="C1341" s="334"/>
      <c r="D1341" s="26" t="s">
        <v>661</v>
      </c>
      <c r="E1341" s="28">
        <v>10507</v>
      </c>
      <c r="F1341" s="31" t="s">
        <v>610</v>
      </c>
      <c r="G1341" s="32">
        <v>2024</v>
      </c>
    </row>
    <row r="1342" spans="2:7" ht="18.600000000000001" customHeight="1" x14ac:dyDescent="0.2">
      <c r="B1342" s="317"/>
      <c r="C1342" s="334"/>
      <c r="D1342" s="26" t="s">
        <v>797</v>
      </c>
      <c r="E1342" s="28">
        <v>9666</v>
      </c>
      <c r="F1342" s="31" t="s">
        <v>761</v>
      </c>
      <c r="G1342" s="32">
        <v>2024</v>
      </c>
    </row>
    <row r="1343" spans="2:7" ht="18.600000000000001" customHeight="1" x14ac:dyDescent="0.2">
      <c r="B1343" s="317"/>
      <c r="C1343" s="334"/>
      <c r="D1343" s="26" t="s">
        <v>240</v>
      </c>
      <c r="E1343" s="28">
        <v>2763</v>
      </c>
      <c r="F1343" s="31" t="s">
        <v>809</v>
      </c>
      <c r="G1343" s="32">
        <v>2024</v>
      </c>
    </row>
    <row r="1344" spans="2:7" ht="12.75" customHeight="1" x14ac:dyDescent="0.2">
      <c r="B1344" s="317"/>
      <c r="C1344" s="334"/>
      <c r="D1344" s="179" t="s">
        <v>133</v>
      </c>
      <c r="E1344" s="28"/>
      <c r="F1344" s="31"/>
      <c r="G1344" s="32"/>
    </row>
    <row r="1345" spans="2:7" x14ac:dyDescent="0.2">
      <c r="B1345" s="317"/>
      <c r="C1345" s="334"/>
      <c r="D1345" s="33" t="s">
        <v>404</v>
      </c>
      <c r="E1345" s="28">
        <v>5994</v>
      </c>
      <c r="F1345" s="29" t="s">
        <v>371</v>
      </c>
      <c r="G1345" s="266">
        <v>2024</v>
      </c>
    </row>
    <row r="1346" spans="2:7" x14ac:dyDescent="0.2">
      <c r="B1346" s="317"/>
      <c r="C1346" s="334"/>
      <c r="D1346" s="33" t="s">
        <v>662</v>
      </c>
      <c r="E1346" s="28">
        <v>1376</v>
      </c>
      <c r="F1346" s="29" t="s">
        <v>610</v>
      </c>
      <c r="G1346" s="266">
        <v>2024</v>
      </c>
    </row>
    <row r="1347" spans="2:7" x14ac:dyDescent="0.2">
      <c r="B1347" s="317"/>
      <c r="C1347" s="334"/>
      <c r="D1347" s="30" t="s">
        <v>140</v>
      </c>
      <c r="E1347" s="28"/>
      <c r="F1347" s="29"/>
      <c r="G1347" s="266"/>
    </row>
    <row r="1348" spans="2:7" x14ac:dyDescent="0.2">
      <c r="B1348" s="317"/>
      <c r="C1348" s="334"/>
      <c r="D1348" s="33" t="s">
        <v>396</v>
      </c>
      <c r="E1348" s="28">
        <v>7279</v>
      </c>
      <c r="F1348" s="29" t="s">
        <v>371</v>
      </c>
      <c r="G1348" s="266">
        <v>2024</v>
      </c>
    </row>
    <row r="1349" spans="2:7" x14ac:dyDescent="0.2">
      <c r="B1349" s="317"/>
      <c r="C1349" s="334"/>
      <c r="D1349" s="79" t="s">
        <v>396</v>
      </c>
      <c r="E1349" s="27">
        <v>3396</v>
      </c>
      <c r="F1349" s="29" t="s">
        <v>497</v>
      </c>
      <c r="G1349" s="266">
        <v>2024</v>
      </c>
    </row>
    <row r="1350" spans="2:7" x14ac:dyDescent="0.2">
      <c r="B1350" s="317"/>
      <c r="C1350" s="334"/>
      <c r="D1350" s="79" t="s">
        <v>396</v>
      </c>
      <c r="E1350" s="27">
        <v>5487</v>
      </c>
      <c r="F1350" s="29" t="s">
        <v>554</v>
      </c>
      <c r="G1350" s="266">
        <v>2024</v>
      </c>
    </row>
    <row r="1351" spans="2:7" x14ac:dyDescent="0.2">
      <c r="B1351" s="317"/>
      <c r="C1351" s="334"/>
      <c r="D1351" s="56" t="s">
        <v>592</v>
      </c>
      <c r="E1351" s="27">
        <v>630</v>
      </c>
      <c r="F1351" s="29" t="s">
        <v>554</v>
      </c>
      <c r="G1351" s="266">
        <v>2024</v>
      </c>
    </row>
    <row r="1352" spans="2:7" ht="18" customHeight="1" x14ac:dyDescent="0.2">
      <c r="B1352" s="317"/>
      <c r="C1352" s="334"/>
      <c r="D1352" s="96" t="s">
        <v>129</v>
      </c>
      <c r="E1352" s="28">
        <f>E1353+E1354+E1355</f>
        <v>18276</v>
      </c>
      <c r="F1352" s="343" t="s">
        <v>127</v>
      </c>
      <c r="G1352" s="344"/>
    </row>
    <row r="1353" spans="2:7" ht="25.9" customHeight="1" x14ac:dyDescent="0.2">
      <c r="B1353" s="317"/>
      <c r="C1353" s="334"/>
      <c r="D1353" s="39" t="s">
        <v>178</v>
      </c>
      <c r="E1353" s="40">
        <v>17280</v>
      </c>
      <c r="F1353" s="75" t="s">
        <v>179</v>
      </c>
      <c r="G1353" s="274">
        <v>2024</v>
      </c>
    </row>
    <row r="1354" spans="2:7" ht="16.149999999999999" customHeight="1" x14ac:dyDescent="0.2">
      <c r="B1354" s="317"/>
      <c r="C1354" s="334"/>
      <c r="D1354" s="202" t="s">
        <v>733</v>
      </c>
      <c r="E1354" s="203">
        <v>536</v>
      </c>
      <c r="F1354" s="75" t="s">
        <v>683</v>
      </c>
      <c r="G1354" s="274">
        <v>2024</v>
      </c>
    </row>
    <row r="1355" spans="2:7" ht="18" customHeight="1" thickBot="1" x14ac:dyDescent="0.25">
      <c r="B1355" s="317"/>
      <c r="C1355" s="351"/>
      <c r="D1355" s="204" t="s">
        <v>734</v>
      </c>
      <c r="E1355" s="142">
        <v>460</v>
      </c>
      <c r="F1355" s="93" t="s">
        <v>683</v>
      </c>
      <c r="G1355" s="286">
        <v>2024</v>
      </c>
    </row>
    <row r="1356" spans="2:7" ht="18.600000000000001" customHeight="1" thickBot="1" x14ac:dyDescent="0.25">
      <c r="B1356" s="324"/>
      <c r="C1356" s="205" t="s">
        <v>103</v>
      </c>
      <c r="D1356" s="82" t="s">
        <v>151</v>
      </c>
      <c r="E1356" s="152">
        <f>E1339+E1352+E1340+E1345+E1348+E1334+E1349+E1350+E1351+E1341+E1346+E1335+E1342+E1336+E1343</f>
        <v>120286</v>
      </c>
      <c r="F1356" s="95"/>
      <c r="G1356" s="300"/>
    </row>
    <row r="1357" spans="2:7" ht="12.75" customHeight="1" x14ac:dyDescent="0.2">
      <c r="B1357" s="324">
        <v>89</v>
      </c>
      <c r="C1357" s="341" t="s">
        <v>142</v>
      </c>
      <c r="D1357" s="85" t="s">
        <v>126</v>
      </c>
      <c r="E1357" s="62"/>
      <c r="F1357" s="63"/>
      <c r="G1357" s="64"/>
    </row>
    <row r="1358" spans="2:7" ht="12.75" customHeight="1" x14ac:dyDescent="0.2">
      <c r="B1358" s="324"/>
      <c r="C1358" s="342"/>
      <c r="D1358" s="123" t="s">
        <v>278</v>
      </c>
      <c r="E1358" s="24">
        <v>4437</v>
      </c>
      <c r="F1358" s="65" t="s">
        <v>297</v>
      </c>
      <c r="G1358" s="272">
        <v>2024</v>
      </c>
    </row>
    <row r="1359" spans="2:7" ht="12.75" customHeight="1" x14ac:dyDescent="0.2">
      <c r="B1359" s="324"/>
      <c r="C1359" s="342"/>
      <c r="D1359" s="79" t="s">
        <v>477</v>
      </c>
      <c r="E1359" s="27">
        <v>4872</v>
      </c>
      <c r="F1359" s="65" t="s">
        <v>430</v>
      </c>
      <c r="G1359" s="272">
        <v>2024</v>
      </c>
    </row>
    <row r="1360" spans="2:7" ht="12.75" customHeight="1" x14ac:dyDescent="0.2">
      <c r="B1360" s="324"/>
      <c r="C1360" s="342"/>
      <c r="D1360" s="79" t="s">
        <v>478</v>
      </c>
      <c r="E1360" s="27">
        <v>481</v>
      </c>
      <c r="F1360" s="65" t="s">
        <v>430</v>
      </c>
      <c r="G1360" s="272">
        <v>2024</v>
      </c>
    </row>
    <row r="1361" spans="2:7" ht="14.45" customHeight="1" x14ac:dyDescent="0.2">
      <c r="B1361" s="324"/>
      <c r="C1361" s="342"/>
      <c r="D1361" s="79" t="s">
        <v>538</v>
      </c>
      <c r="E1361" s="27">
        <v>27426</v>
      </c>
      <c r="F1361" s="31" t="s">
        <v>497</v>
      </c>
      <c r="G1361" s="32">
        <v>2024</v>
      </c>
    </row>
    <row r="1362" spans="2:7" ht="15.6" customHeight="1" x14ac:dyDescent="0.2">
      <c r="B1362" s="324"/>
      <c r="C1362" s="342"/>
      <c r="D1362" s="49" t="s">
        <v>663</v>
      </c>
      <c r="E1362" s="28">
        <v>1951</v>
      </c>
      <c r="F1362" s="31" t="s">
        <v>610</v>
      </c>
      <c r="G1362" s="32">
        <v>2024</v>
      </c>
    </row>
    <row r="1363" spans="2:7" ht="15.6" customHeight="1" x14ac:dyDescent="0.2">
      <c r="B1363" s="324"/>
      <c r="C1363" s="342"/>
      <c r="D1363" s="49" t="s">
        <v>735</v>
      </c>
      <c r="E1363" s="28">
        <v>622</v>
      </c>
      <c r="F1363" s="31" t="s">
        <v>683</v>
      </c>
      <c r="G1363" s="32">
        <v>2024</v>
      </c>
    </row>
    <row r="1364" spans="2:7" ht="12.75" customHeight="1" x14ac:dyDescent="0.2">
      <c r="B1364" s="324"/>
      <c r="C1364" s="342"/>
      <c r="D1364" s="50" t="s">
        <v>139</v>
      </c>
      <c r="E1364" s="28"/>
      <c r="F1364" s="31"/>
      <c r="G1364" s="32"/>
    </row>
    <row r="1365" spans="2:7" ht="12.75" customHeight="1" x14ac:dyDescent="0.2">
      <c r="B1365" s="324"/>
      <c r="C1365" s="342"/>
      <c r="D1365" s="49" t="s">
        <v>841</v>
      </c>
      <c r="E1365" s="28">
        <v>2031</v>
      </c>
      <c r="F1365" s="31" t="s">
        <v>809</v>
      </c>
      <c r="G1365" s="32">
        <v>2024</v>
      </c>
    </row>
    <row r="1366" spans="2:7" ht="12.75" customHeight="1" x14ac:dyDescent="0.2">
      <c r="B1366" s="324"/>
      <c r="C1366" s="342"/>
      <c r="D1366" s="179" t="s">
        <v>133</v>
      </c>
      <c r="E1366" s="28"/>
      <c r="F1366" s="31"/>
      <c r="G1366" s="32"/>
    </row>
    <row r="1367" spans="2:7" ht="12.75" customHeight="1" x14ac:dyDescent="0.2">
      <c r="B1367" s="324"/>
      <c r="C1367" s="342"/>
      <c r="D1367" s="33" t="s">
        <v>664</v>
      </c>
      <c r="E1367" s="28">
        <v>4155</v>
      </c>
      <c r="F1367" s="31" t="s">
        <v>610</v>
      </c>
      <c r="G1367" s="32">
        <v>2024</v>
      </c>
    </row>
    <row r="1368" spans="2:7" ht="12.75" customHeight="1" x14ac:dyDescent="0.2">
      <c r="B1368" s="324"/>
      <c r="C1368" s="342"/>
      <c r="D1368" s="34" t="s">
        <v>140</v>
      </c>
      <c r="E1368" s="28"/>
      <c r="F1368" s="31"/>
      <c r="G1368" s="32"/>
    </row>
    <row r="1369" spans="2:7" ht="12.75" customHeight="1" thickBot="1" x14ac:dyDescent="0.25">
      <c r="B1369" s="324"/>
      <c r="C1369" s="342"/>
      <c r="D1369" s="241" t="s">
        <v>350</v>
      </c>
      <c r="E1369" s="156">
        <v>2789</v>
      </c>
      <c r="F1369" s="91" t="s">
        <v>297</v>
      </c>
      <c r="G1369" s="98">
        <v>2024</v>
      </c>
    </row>
    <row r="1370" spans="2:7" ht="13.5" thickBot="1" x14ac:dyDescent="0.25">
      <c r="B1370" s="325"/>
      <c r="C1370" s="58" t="s">
        <v>103</v>
      </c>
      <c r="D1370" s="220" t="s">
        <v>151</v>
      </c>
      <c r="E1370" s="107">
        <f>E1358+E1369+E1359+E1360+E1361+E1367+E1362+E1363+E1365</f>
        <v>48764</v>
      </c>
      <c r="F1370" s="45"/>
      <c r="G1370" s="46"/>
    </row>
    <row r="1371" spans="2:7" x14ac:dyDescent="0.2">
      <c r="B1371" s="338">
        <v>90</v>
      </c>
      <c r="C1371" s="341" t="s">
        <v>143</v>
      </c>
      <c r="D1371" s="85" t="s">
        <v>126</v>
      </c>
      <c r="E1371" s="62" t="s">
        <v>223</v>
      </c>
      <c r="F1371" s="63"/>
      <c r="G1371" s="64"/>
    </row>
    <row r="1372" spans="2:7" x14ac:dyDescent="0.2">
      <c r="B1372" s="317"/>
      <c r="C1372" s="342"/>
      <c r="D1372" s="79" t="s">
        <v>479</v>
      </c>
      <c r="E1372" s="35">
        <v>489</v>
      </c>
      <c r="F1372" s="65" t="s">
        <v>430</v>
      </c>
      <c r="G1372" s="272">
        <v>2024</v>
      </c>
    </row>
    <row r="1373" spans="2:7" ht="13.5" customHeight="1" x14ac:dyDescent="0.2">
      <c r="B1373" s="317"/>
      <c r="C1373" s="342"/>
      <c r="D1373" s="100" t="s">
        <v>349</v>
      </c>
      <c r="E1373" s="28">
        <v>1711</v>
      </c>
      <c r="F1373" s="31" t="s">
        <v>297</v>
      </c>
      <c r="G1373" s="32">
        <v>2024</v>
      </c>
    </row>
    <row r="1374" spans="2:7" x14ac:dyDescent="0.2">
      <c r="B1374" s="317"/>
      <c r="C1374" s="342"/>
      <c r="D1374" s="33" t="s">
        <v>129</v>
      </c>
      <c r="E1374" s="28">
        <f>E1375</f>
        <v>3344</v>
      </c>
      <c r="F1374" s="347" t="s">
        <v>127</v>
      </c>
      <c r="G1374" s="348"/>
    </row>
    <row r="1375" spans="2:7" ht="13.5" thickBot="1" x14ac:dyDescent="0.25">
      <c r="B1375" s="317"/>
      <c r="C1375" s="342"/>
      <c r="D1375" s="80" t="s">
        <v>270</v>
      </c>
      <c r="E1375" s="40">
        <v>3344</v>
      </c>
      <c r="F1375" s="161" t="s">
        <v>227</v>
      </c>
      <c r="G1375" s="278">
        <v>2024</v>
      </c>
    </row>
    <row r="1376" spans="2:7" ht="13.5" thickBot="1" x14ac:dyDescent="0.25">
      <c r="B1376" s="318"/>
      <c r="C1376" s="129" t="s">
        <v>103</v>
      </c>
      <c r="D1376" s="59" t="s">
        <v>151</v>
      </c>
      <c r="E1376" s="60">
        <f>E1373+E1374+E1372</f>
        <v>5544</v>
      </c>
      <c r="F1376" s="61"/>
      <c r="G1376" s="271"/>
    </row>
    <row r="1377" spans="2:7" ht="12.75" customHeight="1" x14ac:dyDescent="0.2">
      <c r="B1377" s="327">
        <v>91</v>
      </c>
      <c r="C1377" s="316" t="s">
        <v>90</v>
      </c>
      <c r="D1377" s="85" t="s">
        <v>126</v>
      </c>
      <c r="E1377" s="62"/>
      <c r="F1377" s="63"/>
      <c r="G1377" s="64"/>
    </row>
    <row r="1378" spans="2:7" ht="12.75" customHeight="1" x14ac:dyDescent="0.2">
      <c r="B1378" s="328"/>
      <c r="C1378" s="316"/>
      <c r="D1378" s="26" t="s">
        <v>250</v>
      </c>
      <c r="E1378" s="35">
        <v>1821</v>
      </c>
      <c r="F1378" s="65" t="s">
        <v>430</v>
      </c>
      <c r="G1378" s="272">
        <v>2024</v>
      </c>
    </row>
    <row r="1379" spans="2:7" ht="12.75" customHeight="1" x14ac:dyDescent="0.2">
      <c r="B1379" s="328"/>
      <c r="C1379" s="316"/>
      <c r="D1379" s="26" t="s">
        <v>540</v>
      </c>
      <c r="E1379" s="27">
        <v>2460</v>
      </c>
      <c r="F1379" s="65" t="s">
        <v>497</v>
      </c>
      <c r="G1379" s="272">
        <v>2024</v>
      </c>
    </row>
    <row r="1380" spans="2:7" ht="12.75" customHeight="1" x14ac:dyDescent="0.2">
      <c r="B1380" s="328"/>
      <c r="C1380" s="316"/>
      <c r="D1380" s="26" t="s">
        <v>594</v>
      </c>
      <c r="E1380" s="28">
        <v>11618</v>
      </c>
      <c r="F1380" s="31" t="s">
        <v>554</v>
      </c>
      <c r="G1380" s="32">
        <v>2024</v>
      </c>
    </row>
    <row r="1381" spans="2:7" ht="12.75" customHeight="1" x14ac:dyDescent="0.2">
      <c r="B1381" s="328"/>
      <c r="C1381" s="316"/>
      <c r="D1381" s="26" t="s">
        <v>896</v>
      </c>
      <c r="E1381" s="28">
        <v>9438</v>
      </c>
      <c r="F1381" s="31" t="s">
        <v>850</v>
      </c>
      <c r="G1381" s="32">
        <v>2024</v>
      </c>
    </row>
    <row r="1382" spans="2:7" ht="12.75" customHeight="1" x14ac:dyDescent="0.2">
      <c r="B1382" s="328"/>
      <c r="C1382" s="316"/>
      <c r="D1382" s="50" t="s">
        <v>139</v>
      </c>
      <c r="E1382" s="28"/>
      <c r="F1382" s="31"/>
      <c r="G1382" s="32"/>
    </row>
    <row r="1383" spans="2:7" ht="12.75" customHeight="1" x14ac:dyDescent="0.2">
      <c r="B1383" s="328"/>
      <c r="C1383" s="316"/>
      <c r="D1383" s="49" t="s">
        <v>273</v>
      </c>
      <c r="E1383" s="28">
        <v>5364</v>
      </c>
      <c r="F1383" s="31" t="s">
        <v>371</v>
      </c>
      <c r="G1383" s="32">
        <v>2024</v>
      </c>
    </row>
    <row r="1384" spans="2:7" ht="12.75" customHeight="1" x14ac:dyDescent="0.2">
      <c r="B1384" s="328"/>
      <c r="C1384" s="316"/>
      <c r="D1384" s="26" t="s">
        <v>539</v>
      </c>
      <c r="E1384" s="27">
        <v>10806</v>
      </c>
      <c r="F1384" s="31" t="s">
        <v>497</v>
      </c>
      <c r="G1384" s="32">
        <v>2024</v>
      </c>
    </row>
    <row r="1385" spans="2:7" ht="12.75" customHeight="1" x14ac:dyDescent="0.2">
      <c r="B1385" s="328"/>
      <c r="C1385" s="316"/>
      <c r="D1385" s="26" t="s">
        <v>868</v>
      </c>
      <c r="E1385" s="27">
        <v>2644</v>
      </c>
      <c r="F1385" s="31" t="s">
        <v>850</v>
      </c>
      <c r="G1385" s="32">
        <v>2024</v>
      </c>
    </row>
    <row r="1386" spans="2:7" ht="12.75" customHeight="1" x14ac:dyDescent="0.2">
      <c r="B1386" s="328"/>
      <c r="C1386" s="316"/>
      <c r="D1386" s="30" t="s">
        <v>133</v>
      </c>
      <c r="E1386" s="28"/>
      <c r="F1386" s="31"/>
      <c r="G1386" s="32"/>
    </row>
    <row r="1387" spans="2:7" ht="12.75" customHeight="1" x14ac:dyDescent="0.2">
      <c r="B1387" s="328"/>
      <c r="C1387" s="316"/>
      <c r="D1387" s="33" t="s">
        <v>351</v>
      </c>
      <c r="E1387" s="28">
        <v>2296</v>
      </c>
      <c r="F1387" s="31" t="s">
        <v>297</v>
      </c>
      <c r="G1387" s="32">
        <v>2024</v>
      </c>
    </row>
    <row r="1388" spans="2:7" ht="12.75" customHeight="1" x14ac:dyDescent="0.2">
      <c r="B1388" s="328"/>
      <c r="C1388" s="316"/>
      <c r="D1388" s="33" t="s">
        <v>736</v>
      </c>
      <c r="E1388" s="28">
        <v>6402</v>
      </c>
      <c r="F1388" s="31" t="s">
        <v>683</v>
      </c>
      <c r="G1388" s="32">
        <v>2024</v>
      </c>
    </row>
    <row r="1389" spans="2:7" ht="12.75" customHeight="1" x14ac:dyDescent="0.2">
      <c r="B1389" s="328"/>
      <c r="C1389" s="316"/>
      <c r="D1389" s="33" t="s">
        <v>425</v>
      </c>
      <c r="E1389" s="28">
        <v>155834</v>
      </c>
      <c r="F1389" s="31"/>
      <c r="G1389" s="32">
        <v>2024</v>
      </c>
    </row>
    <row r="1390" spans="2:7" ht="12.75" customHeight="1" x14ac:dyDescent="0.2">
      <c r="B1390" s="329"/>
      <c r="C1390" s="316"/>
      <c r="D1390" s="30" t="s">
        <v>140</v>
      </c>
      <c r="E1390" s="28"/>
      <c r="F1390" s="31"/>
      <c r="G1390" s="32"/>
    </row>
    <row r="1391" spans="2:7" ht="12.75" customHeight="1" thickBot="1" x14ac:dyDescent="0.25">
      <c r="B1391" s="329"/>
      <c r="C1391" s="316"/>
      <c r="D1391" s="241" t="s">
        <v>480</v>
      </c>
      <c r="E1391" s="253">
        <v>1917</v>
      </c>
      <c r="F1391" s="91" t="s">
        <v>430</v>
      </c>
      <c r="G1391" s="98">
        <v>2024</v>
      </c>
    </row>
    <row r="1392" spans="2:7" ht="16.149999999999999" customHeight="1" thickBot="1" x14ac:dyDescent="0.25">
      <c r="B1392" s="325"/>
      <c r="C1392" s="58" t="s">
        <v>103</v>
      </c>
      <c r="D1392" s="220" t="s">
        <v>151</v>
      </c>
      <c r="E1392" s="44">
        <f>E1387+E1383+E1378+E1391+E1379+E1384+E1380+E1388+E1381+E1385</f>
        <v>54766</v>
      </c>
      <c r="F1392" s="121"/>
      <c r="G1392" s="248"/>
    </row>
    <row r="1393" spans="2:7" ht="12.75" customHeight="1" x14ac:dyDescent="0.2">
      <c r="B1393" s="328">
        <v>92</v>
      </c>
      <c r="C1393" s="315" t="s">
        <v>74</v>
      </c>
      <c r="D1393" s="85" t="s">
        <v>126</v>
      </c>
      <c r="E1393" s="62"/>
      <c r="F1393" s="63"/>
      <c r="G1393" s="64"/>
    </row>
    <row r="1394" spans="2:7" ht="12.75" customHeight="1" x14ac:dyDescent="0.2">
      <c r="B1394" s="328"/>
      <c r="C1394" s="316"/>
      <c r="D1394" s="123" t="s">
        <v>229</v>
      </c>
      <c r="E1394" s="24">
        <v>8722</v>
      </c>
      <c r="F1394" s="65" t="s">
        <v>297</v>
      </c>
      <c r="G1394" s="272">
        <v>2024</v>
      </c>
    </row>
    <row r="1395" spans="2:7" ht="12.75" customHeight="1" x14ac:dyDescent="0.2">
      <c r="B1395" s="328"/>
      <c r="C1395" s="316"/>
      <c r="D1395" s="33" t="s">
        <v>477</v>
      </c>
      <c r="E1395" s="28">
        <v>13082</v>
      </c>
      <c r="F1395" s="31" t="s">
        <v>371</v>
      </c>
      <c r="G1395" s="32">
        <v>2024</v>
      </c>
    </row>
    <row r="1396" spans="2:7" ht="18" customHeight="1" x14ac:dyDescent="0.2">
      <c r="B1396" s="328"/>
      <c r="C1396" s="316"/>
      <c r="D1396" s="26" t="s">
        <v>339</v>
      </c>
      <c r="E1396" s="27">
        <v>2021</v>
      </c>
      <c r="F1396" s="31" t="s">
        <v>430</v>
      </c>
      <c r="G1396" s="32">
        <v>2024</v>
      </c>
    </row>
    <row r="1397" spans="2:7" ht="18" customHeight="1" x14ac:dyDescent="0.2">
      <c r="B1397" s="328"/>
      <c r="C1397" s="316"/>
      <c r="D1397" s="26" t="s">
        <v>486</v>
      </c>
      <c r="E1397" s="27">
        <v>6520</v>
      </c>
      <c r="F1397" s="31" t="s">
        <v>850</v>
      </c>
      <c r="G1397" s="32">
        <v>2024</v>
      </c>
    </row>
    <row r="1398" spans="2:7" ht="12.75" customHeight="1" x14ac:dyDescent="0.2">
      <c r="B1398" s="328"/>
      <c r="C1398" s="316"/>
      <c r="D1398" s="50" t="s">
        <v>139</v>
      </c>
      <c r="E1398" s="28"/>
      <c r="F1398" s="31"/>
      <c r="G1398" s="32"/>
    </row>
    <row r="1399" spans="2:7" ht="12.75" customHeight="1" x14ac:dyDescent="0.2">
      <c r="B1399" s="328"/>
      <c r="C1399" s="316"/>
      <c r="D1399" s="49" t="s">
        <v>219</v>
      </c>
      <c r="E1399" s="28">
        <v>1899</v>
      </c>
      <c r="F1399" s="31" t="s">
        <v>227</v>
      </c>
      <c r="G1399" s="32">
        <v>2024</v>
      </c>
    </row>
    <row r="1400" spans="2:7" ht="12.75" customHeight="1" x14ac:dyDescent="0.2">
      <c r="B1400" s="328"/>
      <c r="C1400" s="316"/>
      <c r="D1400" s="49" t="s">
        <v>273</v>
      </c>
      <c r="E1400" s="28">
        <v>5364</v>
      </c>
      <c r="F1400" s="31" t="s">
        <v>227</v>
      </c>
      <c r="G1400" s="32">
        <v>2024</v>
      </c>
    </row>
    <row r="1401" spans="2:7" ht="12.75" customHeight="1" x14ac:dyDescent="0.2">
      <c r="B1401" s="328"/>
      <c r="C1401" s="316"/>
      <c r="D1401" s="49" t="s">
        <v>352</v>
      </c>
      <c r="E1401" s="28">
        <v>2682</v>
      </c>
      <c r="F1401" s="31" t="s">
        <v>297</v>
      </c>
      <c r="G1401" s="32">
        <v>2024</v>
      </c>
    </row>
    <row r="1402" spans="2:7" ht="12.75" customHeight="1" x14ac:dyDescent="0.2">
      <c r="B1402" s="328"/>
      <c r="C1402" s="316"/>
      <c r="D1402" s="30" t="s">
        <v>133</v>
      </c>
      <c r="E1402" s="28"/>
      <c r="F1402" s="31"/>
      <c r="G1402" s="32"/>
    </row>
    <row r="1403" spans="2:7" ht="12.75" customHeight="1" x14ac:dyDescent="0.2">
      <c r="B1403" s="328"/>
      <c r="C1403" s="316"/>
      <c r="D1403" s="33" t="s">
        <v>274</v>
      </c>
      <c r="E1403" s="28">
        <v>2296</v>
      </c>
      <c r="F1403" s="31" t="s">
        <v>227</v>
      </c>
      <c r="G1403" s="32">
        <v>2024</v>
      </c>
    </row>
    <row r="1404" spans="2:7" ht="12.75" customHeight="1" x14ac:dyDescent="0.2">
      <c r="B1404" s="328"/>
      <c r="C1404" s="316"/>
      <c r="D1404" s="33" t="s">
        <v>353</v>
      </c>
      <c r="E1404" s="28">
        <v>939</v>
      </c>
      <c r="F1404" s="31" t="s">
        <v>297</v>
      </c>
      <c r="G1404" s="32">
        <v>2024</v>
      </c>
    </row>
    <row r="1405" spans="2:7" ht="12.75" customHeight="1" x14ac:dyDescent="0.2">
      <c r="B1405" s="328"/>
      <c r="C1405" s="316"/>
      <c r="D1405" s="26" t="s">
        <v>208</v>
      </c>
      <c r="E1405" s="27">
        <v>4418</v>
      </c>
      <c r="F1405" s="31" t="s">
        <v>430</v>
      </c>
      <c r="G1405" s="32">
        <v>2024</v>
      </c>
    </row>
    <row r="1406" spans="2:7" ht="12.75" customHeight="1" x14ac:dyDescent="0.2">
      <c r="B1406" s="328"/>
      <c r="C1406" s="316"/>
      <c r="D1406" s="26" t="s">
        <v>208</v>
      </c>
      <c r="E1406" s="27">
        <v>498</v>
      </c>
      <c r="F1406" s="31" t="s">
        <v>683</v>
      </c>
      <c r="G1406" s="32">
        <v>2024</v>
      </c>
    </row>
    <row r="1407" spans="2:7" ht="12.75" customHeight="1" x14ac:dyDescent="0.2">
      <c r="B1407" s="328"/>
      <c r="C1407" s="316"/>
      <c r="D1407" s="26" t="s">
        <v>208</v>
      </c>
      <c r="E1407" s="27">
        <v>4418</v>
      </c>
      <c r="F1407" s="31" t="s">
        <v>683</v>
      </c>
      <c r="G1407" s="32">
        <v>2024</v>
      </c>
    </row>
    <row r="1408" spans="2:7" ht="12.75" customHeight="1" x14ac:dyDescent="0.2">
      <c r="B1408" s="328"/>
      <c r="C1408" s="316"/>
      <c r="D1408" s="26" t="s">
        <v>208</v>
      </c>
      <c r="E1408" s="27">
        <v>4418</v>
      </c>
      <c r="F1408" s="31" t="s">
        <v>850</v>
      </c>
      <c r="G1408" s="32">
        <v>2024</v>
      </c>
    </row>
    <row r="1409" spans="2:7" ht="12.75" customHeight="1" x14ac:dyDescent="0.2">
      <c r="B1409" s="328"/>
      <c r="C1409" s="316"/>
      <c r="D1409" s="33" t="s">
        <v>163</v>
      </c>
      <c r="E1409" s="28">
        <v>40000</v>
      </c>
      <c r="F1409" s="31"/>
      <c r="G1409" s="32">
        <v>2024</v>
      </c>
    </row>
    <row r="1410" spans="2:7" ht="12.75" customHeight="1" x14ac:dyDescent="0.2">
      <c r="B1410" s="328"/>
      <c r="C1410" s="316"/>
      <c r="D1410" s="30" t="s">
        <v>140</v>
      </c>
      <c r="E1410" s="28"/>
      <c r="F1410" s="41"/>
      <c r="G1410" s="32"/>
    </row>
    <row r="1411" spans="2:7" ht="12.75" customHeight="1" x14ac:dyDescent="0.2">
      <c r="B1411" s="328"/>
      <c r="C1411" s="316"/>
      <c r="D1411" s="33" t="s">
        <v>405</v>
      </c>
      <c r="E1411" s="28">
        <v>476</v>
      </c>
      <c r="F1411" s="31" t="s">
        <v>371</v>
      </c>
      <c r="G1411" s="32">
        <v>2024</v>
      </c>
    </row>
    <row r="1412" spans="2:7" ht="27" customHeight="1" x14ac:dyDescent="0.2">
      <c r="B1412" s="328"/>
      <c r="C1412" s="316"/>
      <c r="D1412" s="26" t="s">
        <v>496</v>
      </c>
      <c r="E1412" s="27">
        <v>3000</v>
      </c>
      <c r="F1412" s="31" t="s">
        <v>497</v>
      </c>
      <c r="G1412" s="32">
        <v>2024</v>
      </c>
    </row>
    <row r="1413" spans="2:7" ht="27" customHeight="1" x14ac:dyDescent="0.2">
      <c r="B1413" s="328"/>
      <c r="C1413" s="316"/>
      <c r="D1413" s="26" t="s">
        <v>665</v>
      </c>
      <c r="E1413" s="27">
        <v>3000</v>
      </c>
      <c r="F1413" s="31" t="s">
        <v>610</v>
      </c>
      <c r="G1413" s="32">
        <v>2024</v>
      </c>
    </row>
    <row r="1414" spans="2:7" ht="27" customHeight="1" x14ac:dyDescent="0.2">
      <c r="B1414" s="328"/>
      <c r="C1414" s="316"/>
      <c r="D1414" s="26" t="s">
        <v>684</v>
      </c>
      <c r="E1414" s="27">
        <v>3000</v>
      </c>
      <c r="F1414" s="31" t="s">
        <v>683</v>
      </c>
      <c r="G1414" s="32">
        <v>2024</v>
      </c>
    </row>
    <row r="1415" spans="2:7" ht="12.75" customHeight="1" x14ac:dyDescent="0.2">
      <c r="B1415" s="328"/>
      <c r="C1415" s="316"/>
      <c r="D1415" s="33" t="s">
        <v>129</v>
      </c>
      <c r="E1415" s="28">
        <f>E1416</f>
        <v>540</v>
      </c>
      <c r="F1415" s="343" t="s">
        <v>127</v>
      </c>
      <c r="G1415" s="344"/>
    </row>
    <row r="1416" spans="2:7" ht="12.75" customHeight="1" thickBot="1" x14ac:dyDescent="0.25">
      <c r="B1416" s="328"/>
      <c r="C1416" s="316"/>
      <c r="D1416" s="80" t="s">
        <v>187</v>
      </c>
      <c r="E1416" s="156">
        <v>540</v>
      </c>
      <c r="F1416" s="75" t="s">
        <v>297</v>
      </c>
      <c r="G1416" s="274">
        <v>2024</v>
      </c>
    </row>
    <row r="1417" spans="2:7" ht="13.5" thickBot="1" x14ac:dyDescent="0.25">
      <c r="B1417" s="332"/>
      <c r="C1417" s="58" t="s">
        <v>103</v>
      </c>
      <c r="D1417" s="220" t="s">
        <v>151</v>
      </c>
      <c r="E1417" s="44">
        <f>E1394+E1399+E1400+E1401+E1403+E1404+E1415+E1395+E1411+E1396+E1405+E1412+E1413+E1406+E1407+E1414+E1397+E1408</f>
        <v>67293</v>
      </c>
      <c r="F1417" s="251"/>
      <c r="G1417" s="46"/>
    </row>
    <row r="1418" spans="2:7" x14ac:dyDescent="0.2">
      <c r="B1418" s="327">
        <v>93</v>
      </c>
      <c r="C1418" s="315" t="s">
        <v>50</v>
      </c>
      <c r="D1418" s="85" t="s">
        <v>126</v>
      </c>
      <c r="E1418" s="62"/>
      <c r="F1418" s="207"/>
      <c r="G1418" s="64"/>
    </row>
    <row r="1419" spans="2:7" x14ac:dyDescent="0.2">
      <c r="B1419" s="329"/>
      <c r="C1419" s="316"/>
      <c r="D1419" s="26" t="s">
        <v>331</v>
      </c>
      <c r="E1419" s="28">
        <v>29912</v>
      </c>
      <c r="F1419" s="149" t="s">
        <v>297</v>
      </c>
      <c r="G1419" s="32">
        <v>2024</v>
      </c>
    </row>
    <row r="1420" spans="2:7" ht="12.75" customHeight="1" x14ac:dyDescent="0.2">
      <c r="B1420" s="329"/>
      <c r="C1420" s="316"/>
      <c r="D1420" s="50" t="s">
        <v>139</v>
      </c>
      <c r="E1420" s="28"/>
      <c r="F1420" s="31"/>
      <c r="G1420" s="32"/>
    </row>
    <row r="1421" spans="2:7" ht="12.75" customHeight="1" x14ac:dyDescent="0.2">
      <c r="B1421" s="329"/>
      <c r="C1421" s="316"/>
      <c r="D1421" s="33" t="s">
        <v>248</v>
      </c>
      <c r="E1421" s="28">
        <v>2556</v>
      </c>
      <c r="F1421" s="31" t="s">
        <v>683</v>
      </c>
      <c r="G1421" s="32">
        <v>2024</v>
      </c>
    </row>
    <row r="1422" spans="2:7" ht="12.75" customHeight="1" x14ac:dyDescent="0.2">
      <c r="B1422" s="329"/>
      <c r="C1422" s="316"/>
      <c r="D1422" s="30" t="s">
        <v>133</v>
      </c>
      <c r="E1422" s="28"/>
      <c r="F1422" s="31"/>
      <c r="G1422" s="32"/>
    </row>
    <row r="1423" spans="2:7" ht="12.75" customHeight="1" x14ac:dyDescent="0.2">
      <c r="B1423" s="329"/>
      <c r="C1423" s="316"/>
      <c r="D1423" s="33" t="s">
        <v>798</v>
      </c>
      <c r="E1423" s="28">
        <v>34416</v>
      </c>
      <c r="F1423" s="31" t="s">
        <v>761</v>
      </c>
      <c r="G1423" s="32">
        <v>2024</v>
      </c>
    </row>
    <row r="1424" spans="2:7" ht="12.75" customHeight="1" x14ac:dyDescent="0.2">
      <c r="B1424" s="329"/>
      <c r="C1424" s="316"/>
      <c r="D1424" s="33" t="s">
        <v>799</v>
      </c>
      <c r="E1424" s="28">
        <v>22450</v>
      </c>
      <c r="F1424" s="31" t="s">
        <v>761</v>
      </c>
      <c r="G1424" s="32">
        <v>2024</v>
      </c>
    </row>
    <row r="1425" spans="2:7" ht="12.75" customHeight="1" x14ac:dyDescent="0.2">
      <c r="B1425" s="329"/>
      <c r="C1425" s="316"/>
      <c r="D1425" s="30" t="s">
        <v>140</v>
      </c>
      <c r="E1425" s="28"/>
      <c r="F1425" s="31"/>
      <c r="G1425" s="32"/>
    </row>
    <row r="1426" spans="2:7" ht="12.75" customHeight="1" x14ac:dyDescent="0.2">
      <c r="B1426" s="329"/>
      <c r="C1426" s="316"/>
      <c r="D1426" s="33" t="s">
        <v>396</v>
      </c>
      <c r="E1426" s="28">
        <v>1324</v>
      </c>
      <c r="F1426" s="31" t="s">
        <v>371</v>
      </c>
      <c r="G1426" s="32">
        <v>2024</v>
      </c>
    </row>
    <row r="1427" spans="2:7" ht="27" customHeight="1" x14ac:dyDescent="0.2">
      <c r="B1427" s="329"/>
      <c r="C1427" s="316"/>
      <c r="D1427" s="26" t="s">
        <v>496</v>
      </c>
      <c r="E1427" s="27">
        <v>3000</v>
      </c>
      <c r="F1427" s="31" t="s">
        <v>497</v>
      </c>
      <c r="G1427" s="32">
        <v>2024</v>
      </c>
    </row>
    <row r="1428" spans="2:7" ht="27" customHeight="1" x14ac:dyDescent="0.2">
      <c r="B1428" s="329"/>
      <c r="C1428" s="316"/>
      <c r="D1428" s="26" t="s">
        <v>684</v>
      </c>
      <c r="E1428" s="27">
        <v>3000</v>
      </c>
      <c r="F1428" s="31" t="s">
        <v>683</v>
      </c>
      <c r="G1428" s="32">
        <v>2024</v>
      </c>
    </row>
    <row r="1429" spans="2:7" ht="27" customHeight="1" x14ac:dyDescent="0.2">
      <c r="B1429" s="329"/>
      <c r="C1429" s="316"/>
      <c r="D1429" s="26" t="s">
        <v>800</v>
      </c>
      <c r="E1429" s="27">
        <v>12000</v>
      </c>
      <c r="F1429" s="31" t="s">
        <v>761</v>
      </c>
      <c r="G1429" s="32">
        <v>2024</v>
      </c>
    </row>
    <row r="1430" spans="2:7" ht="27" customHeight="1" x14ac:dyDescent="0.2">
      <c r="B1430" s="329"/>
      <c r="C1430" s="316"/>
      <c r="D1430" s="26" t="s">
        <v>842</v>
      </c>
      <c r="E1430" s="27">
        <v>6562</v>
      </c>
      <c r="F1430" s="31" t="s">
        <v>809</v>
      </c>
      <c r="G1430" s="32">
        <v>2024</v>
      </c>
    </row>
    <row r="1431" spans="2:7" x14ac:dyDescent="0.2">
      <c r="B1431" s="329"/>
      <c r="C1431" s="316"/>
      <c r="D1431" s="33" t="s">
        <v>129</v>
      </c>
      <c r="E1431" s="28">
        <f>E1432</f>
        <v>540</v>
      </c>
      <c r="F1431" s="343" t="s">
        <v>127</v>
      </c>
      <c r="G1431" s="344"/>
    </row>
    <row r="1432" spans="2:7" ht="13.5" thickBot="1" x14ac:dyDescent="0.25">
      <c r="B1432" s="332"/>
      <c r="C1432" s="316"/>
      <c r="D1432" s="80" t="s">
        <v>187</v>
      </c>
      <c r="E1432" s="40">
        <v>540</v>
      </c>
      <c r="F1432" s="75" t="s">
        <v>297</v>
      </c>
      <c r="G1432" s="274">
        <v>2024</v>
      </c>
    </row>
    <row r="1433" spans="2:7" ht="16.149999999999999" customHeight="1" thickBot="1" x14ac:dyDescent="0.25">
      <c r="B1433" s="332"/>
      <c r="C1433" s="58" t="s">
        <v>103</v>
      </c>
      <c r="D1433" s="182" t="s">
        <v>151</v>
      </c>
      <c r="E1433" s="208">
        <f>E1419+E1431+E1426+E1427+E1421+E1428+E1423+E1424+E1429+E1430</f>
        <v>115760</v>
      </c>
      <c r="F1433" s="45"/>
      <c r="G1433" s="46"/>
    </row>
    <row r="1434" spans="2:7" x14ac:dyDescent="0.2">
      <c r="B1434" s="327">
        <v>94</v>
      </c>
      <c r="C1434" s="315" t="s">
        <v>51</v>
      </c>
      <c r="D1434" s="20" t="s">
        <v>126</v>
      </c>
      <c r="E1434" s="62"/>
      <c r="F1434" s="209"/>
      <c r="G1434" s="64"/>
    </row>
    <row r="1435" spans="2:7" x14ac:dyDescent="0.2">
      <c r="B1435" s="328"/>
      <c r="C1435" s="316"/>
      <c r="D1435" s="23" t="s">
        <v>406</v>
      </c>
      <c r="E1435" s="24">
        <v>6803</v>
      </c>
      <c r="F1435" s="65" t="s">
        <v>371</v>
      </c>
      <c r="G1435" s="272">
        <v>2024</v>
      </c>
    </row>
    <row r="1436" spans="2:7" ht="27.6" customHeight="1" x14ac:dyDescent="0.2">
      <c r="B1436" s="328"/>
      <c r="C1436" s="316"/>
      <c r="D1436" s="67" t="s">
        <v>593</v>
      </c>
      <c r="E1436" s="28">
        <v>10000</v>
      </c>
      <c r="F1436" s="31" t="s">
        <v>554</v>
      </c>
      <c r="G1436" s="32">
        <v>2024</v>
      </c>
    </row>
    <row r="1437" spans="2:7" x14ac:dyDescent="0.2">
      <c r="B1437" s="328"/>
      <c r="C1437" s="316"/>
      <c r="D1437" s="50" t="s">
        <v>139</v>
      </c>
      <c r="E1437" s="28"/>
      <c r="F1437" s="41"/>
      <c r="G1437" s="32"/>
    </row>
    <row r="1438" spans="2:7" x14ac:dyDescent="0.2">
      <c r="B1438" s="328"/>
      <c r="C1438" s="316"/>
      <c r="D1438" s="33" t="s">
        <v>354</v>
      </c>
      <c r="E1438" s="28">
        <v>2682</v>
      </c>
      <c r="F1438" s="29" t="s">
        <v>297</v>
      </c>
      <c r="G1438" s="266">
        <v>2024</v>
      </c>
    </row>
    <row r="1439" spans="2:7" x14ac:dyDescent="0.2">
      <c r="B1439" s="328"/>
      <c r="C1439" s="316"/>
      <c r="D1439" s="33" t="s">
        <v>407</v>
      </c>
      <c r="E1439" s="28">
        <v>1723</v>
      </c>
      <c r="F1439" s="29" t="s">
        <v>371</v>
      </c>
      <c r="G1439" s="266">
        <v>2024</v>
      </c>
    </row>
    <row r="1440" spans="2:7" x14ac:dyDescent="0.2">
      <c r="B1440" s="328"/>
      <c r="C1440" s="316"/>
      <c r="D1440" s="33" t="s">
        <v>750</v>
      </c>
      <c r="E1440" s="28">
        <v>2794</v>
      </c>
      <c r="F1440" s="29" t="s">
        <v>850</v>
      </c>
      <c r="G1440" s="266">
        <v>2024</v>
      </c>
    </row>
    <row r="1441" spans="2:7" x14ac:dyDescent="0.2">
      <c r="B1441" s="328"/>
      <c r="C1441" s="316"/>
      <c r="D1441" s="30" t="s">
        <v>133</v>
      </c>
      <c r="E1441" s="28"/>
      <c r="F1441" s="31"/>
      <c r="G1441" s="32"/>
    </row>
    <row r="1442" spans="2:7" x14ac:dyDescent="0.2">
      <c r="B1442" s="328"/>
      <c r="C1442" s="316"/>
      <c r="D1442" s="33" t="s">
        <v>271</v>
      </c>
      <c r="E1442" s="28">
        <v>3936</v>
      </c>
      <c r="F1442" s="31" t="s">
        <v>227</v>
      </c>
      <c r="G1442" s="32">
        <v>2024</v>
      </c>
    </row>
    <row r="1443" spans="2:7" x14ac:dyDescent="0.2">
      <c r="B1443" s="328"/>
      <c r="C1443" s="316"/>
      <c r="D1443" s="33" t="s">
        <v>272</v>
      </c>
      <c r="E1443" s="28">
        <v>540</v>
      </c>
      <c r="F1443" s="31" t="s">
        <v>227</v>
      </c>
      <c r="G1443" s="32">
        <v>2024</v>
      </c>
    </row>
    <row r="1444" spans="2:7" ht="25.5" x14ac:dyDescent="0.2">
      <c r="B1444" s="328"/>
      <c r="C1444" s="316"/>
      <c r="D1444" s="67" t="s">
        <v>408</v>
      </c>
      <c r="E1444" s="28">
        <v>8000</v>
      </c>
      <c r="F1444" s="31" t="s">
        <v>371</v>
      </c>
      <c r="G1444" s="32">
        <v>2024</v>
      </c>
    </row>
    <row r="1445" spans="2:7" ht="25.5" x14ac:dyDescent="0.2">
      <c r="B1445" s="328"/>
      <c r="C1445" s="316"/>
      <c r="D1445" s="67" t="s">
        <v>666</v>
      </c>
      <c r="E1445" s="28">
        <v>25360</v>
      </c>
      <c r="F1445" s="31" t="s">
        <v>610</v>
      </c>
      <c r="G1445" s="32">
        <v>2024</v>
      </c>
    </row>
    <row r="1446" spans="2:7" ht="12.75" customHeight="1" x14ac:dyDescent="0.2">
      <c r="B1446" s="328"/>
      <c r="C1446" s="316"/>
      <c r="D1446" s="33" t="s">
        <v>737</v>
      </c>
      <c r="E1446" s="28">
        <v>15000</v>
      </c>
      <c r="F1446" s="31" t="s">
        <v>683</v>
      </c>
      <c r="G1446" s="32">
        <v>2024</v>
      </c>
    </row>
    <row r="1447" spans="2:7" ht="12.75" customHeight="1" x14ac:dyDescent="0.2">
      <c r="B1447" s="328"/>
      <c r="C1447" s="316"/>
      <c r="D1447" s="50" t="s">
        <v>148</v>
      </c>
      <c r="E1447" s="28"/>
      <c r="F1447" s="31"/>
      <c r="G1447" s="32"/>
    </row>
    <row r="1448" spans="2:7" ht="12.75" customHeight="1" x14ac:dyDescent="0.2">
      <c r="B1448" s="328"/>
      <c r="C1448" s="316"/>
      <c r="D1448" s="33" t="s">
        <v>409</v>
      </c>
      <c r="E1448" s="28">
        <v>3885</v>
      </c>
      <c r="F1448" s="31" t="s">
        <v>371</v>
      </c>
      <c r="G1448" s="32">
        <v>2024</v>
      </c>
    </row>
    <row r="1449" spans="2:7" ht="26.45" customHeight="1" x14ac:dyDescent="0.2">
      <c r="B1449" s="328"/>
      <c r="C1449" s="316"/>
      <c r="D1449" s="26" t="s">
        <v>496</v>
      </c>
      <c r="E1449" s="27">
        <v>3000</v>
      </c>
      <c r="F1449" s="31" t="s">
        <v>497</v>
      </c>
      <c r="G1449" s="32">
        <v>2024</v>
      </c>
    </row>
    <row r="1450" spans="2:7" ht="12.75" customHeight="1" x14ac:dyDescent="0.2">
      <c r="B1450" s="328"/>
      <c r="C1450" s="316"/>
      <c r="D1450" s="33" t="s">
        <v>129</v>
      </c>
      <c r="E1450" s="28">
        <f>E1451</f>
        <v>540</v>
      </c>
      <c r="F1450" s="343" t="s">
        <v>127</v>
      </c>
      <c r="G1450" s="344"/>
    </row>
    <row r="1451" spans="2:7" ht="12.75" customHeight="1" thickBot="1" x14ac:dyDescent="0.25">
      <c r="B1451" s="328"/>
      <c r="C1451" s="316"/>
      <c r="D1451" s="80" t="s">
        <v>187</v>
      </c>
      <c r="E1451" s="40">
        <v>540</v>
      </c>
      <c r="F1451" s="75" t="s">
        <v>297</v>
      </c>
      <c r="G1451" s="274">
        <v>2024</v>
      </c>
    </row>
    <row r="1452" spans="2:7" ht="13.5" thickBot="1" x14ac:dyDescent="0.25">
      <c r="B1452" s="325"/>
      <c r="C1452" s="58" t="s">
        <v>103</v>
      </c>
      <c r="D1452" s="220" t="s">
        <v>151</v>
      </c>
      <c r="E1452" s="44">
        <f>E1438+E1442+E1443+E1450+E1435+E1439+E1444+E1448+E1436+E1449+E1445+E1446+E1440</f>
        <v>84263</v>
      </c>
      <c r="F1452" s="45"/>
      <c r="G1452" s="46"/>
    </row>
    <row r="1453" spans="2:7" x14ac:dyDescent="0.2">
      <c r="B1453" s="338">
        <v>95</v>
      </c>
      <c r="C1453" s="330" t="s">
        <v>91</v>
      </c>
      <c r="D1453" s="20" t="s">
        <v>126</v>
      </c>
      <c r="E1453" s="210"/>
      <c r="F1453" s="209"/>
      <c r="G1453" s="64"/>
    </row>
    <row r="1454" spans="2:7" x14ac:dyDescent="0.2">
      <c r="B1454" s="317"/>
      <c r="C1454" s="331"/>
      <c r="D1454" s="23" t="s">
        <v>212</v>
      </c>
      <c r="E1454" s="110">
        <v>969</v>
      </c>
      <c r="F1454" s="65" t="s">
        <v>179</v>
      </c>
      <c r="G1454" s="272">
        <v>2024</v>
      </c>
    </row>
    <row r="1455" spans="2:7" x14ac:dyDescent="0.2">
      <c r="B1455" s="317"/>
      <c r="C1455" s="331"/>
      <c r="D1455" s="26" t="s">
        <v>161</v>
      </c>
      <c r="E1455" s="27">
        <v>22026</v>
      </c>
      <c r="F1455" s="31" t="s">
        <v>227</v>
      </c>
      <c r="G1455" s="32">
        <v>2024</v>
      </c>
    </row>
    <row r="1456" spans="2:7" x14ac:dyDescent="0.2">
      <c r="B1456" s="317"/>
      <c r="C1456" s="331"/>
      <c r="D1456" s="26" t="s">
        <v>275</v>
      </c>
      <c r="E1456" s="27">
        <v>873</v>
      </c>
      <c r="F1456" s="31" t="s">
        <v>227</v>
      </c>
      <c r="G1456" s="32">
        <v>2024</v>
      </c>
    </row>
    <row r="1457" spans="2:7" x14ac:dyDescent="0.2">
      <c r="B1457" s="317"/>
      <c r="C1457" s="331"/>
      <c r="D1457" s="26" t="s">
        <v>410</v>
      </c>
      <c r="E1457" s="27">
        <v>754</v>
      </c>
      <c r="F1457" s="31" t="s">
        <v>371</v>
      </c>
      <c r="G1457" s="32">
        <v>2024</v>
      </c>
    </row>
    <row r="1458" spans="2:7" x14ac:dyDescent="0.2">
      <c r="B1458" s="317"/>
      <c r="C1458" s="331"/>
      <c r="D1458" s="26" t="s">
        <v>342</v>
      </c>
      <c r="E1458" s="27">
        <v>1019</v>
      </c>
      <c r="F1458" s="31" t="s">
        <v>430</v>
      </c>
      <c r="G1458" s="32">
        <v>2024</v>
      </c>
    </row>
    <row r="1459" spans="2:7" x14ac:dyDescent="0.2">
      <c r="B1459" s="317"/>
      <c r="C1459" s="331"/>
      <c r="D1459" s="26" t="s">
        <v>541</v>
      </c>
      <c r="E1459" s="27">
        <v>20004</v>
      </c>
      <c r="F1459" s="31" t="s">
        <v>497</v>
      </c>
      <c r="G1459" s="32">
        <v>2024</v>
      </c>
    </row>
    <row r="1460" spans="2:7" x14ac:dyDescent="0.2">
      <c r="B1460" s="317"/>
      <c r="C1460" s="331"/>
      <c r="D1460" s="26" t="s">
        <v>757</v>
      </c>
      <c r="E1460" s="27">
        <v>12096</v>
      </c>
      <c r="F1460" s="31" t="s">
        <v>683</v>
      </c>
      <c r="G1460" s="32">
        <v>2024</v>
      </c>
    </row>
    <row r="1461" spans="2:7" x14ac:dyDescent="0.2">
      <c r="B1461" s="317"/>
      <c r="C1461" s="331"/>
      <c r="D1461" s="26" t="s">
        <v>801</v>
      </c>
      <c r="E1461" s="27">
        <v>6132</v>
      </c>
      <c r="F1461" s="31" t="s">
        <v>761</v>
      </c>
      <c r="G1461" s="32">
        <v>2024</v>
      </c>
    </row>
    <row r="1462" spans="2:7" x14ac:dyDescent="0.2">
      <c r="B1462" s="317"/>
      <c r="C1462" s="331"/>
      <c r="D1462" s="26" t="s">
        <v>843</v>
      </c>
      <c r="E1462" s="27">
        <v>5594</v>
      </c>
      <c r="F1462" s="31" t="s">
        <v>809</v>
      </c>
      <c r="G1462" s="32">
        <v>2024</v>
      </c>
    </row>
    <row r="1463" spans="2:7" x14ac:dyDescent="0.2">
      <c r="B1463" s="317"/>
      <c r="C1463" s="331"/>
      <c r="D1463" s="50" t="s">
        <v>139</v>
      </c>
      <c r="E1463" s="27"/>
      <c r="F1463" s="41"/>
      <c r="G1463" s="32"/>
    </row>
    <row r="1464" spans="2:7" x14ac:dyDescent="0.2">
      <c r="B1464" s="317"/>
      <c r="C1464" s="331"/>
      <c r="D1464" s="49" t="s">
        <v>276</v>
      </c>
      <c r="E1464" s="27">
        <v>1723</v>
      </c>
      <c r="F1464" s="31" t="s">
        <v>227</v>
      </c>
      <c r="G1464" s="32">
        <v>2024</v>
      </c>
    </row>
    <row r="1465" spans="2:7" x14ac:dyDescent="0.2">
      <c r="B1465" s="317"/>
      <c r="C1465" s="331"/>
      <c r="D1465" s="49" t="s">
        <v>277</v>
      </c>
      <c r="E1465" s="27">
        <v>2097</v>
      </c>
      <c r="F1465" s="31" t="s">
        <v>227</v>
      </c>
      <c r="G1465" s="32">
        <v>2024</v>
      </c>
    </row>
    <row r="1466" spans="2:7" x14ac:dyDescent="0.2">
      <c r="B1466" s="317"/>
      <c r="C1466" s="331"/>
      <c r="D1466" s="26" t="s">
        <v>794</v>
      </c>
      <c r="E1466" s="27">
        <v>1300</v>
      </c>
      <c r="F1466" s="31" t="s">
        <v>761</v>
      </c>
      <c r="G1466" s="32">
        <v>2024</v>
      </c>
    </row>
    <row r="1467" spans="2:7" x14ac:dyDescent="0.2">
      <c r="B1467" s="317"/>
      <c r="C1467" s="331"/>
      <c r="D1467" s="30" t="s">
        <v>133</v>
      </c>
      <c r="E1467" s="27"/>
      <c r="F1467" s="41"/>
      <c r="G1467" s="32"/>
    </row>
    <row r="1468" spans="2:7" x14ac:dyDescent="0.2">
      <c r="B1468" s="317"/>
      <c r="C1468" s="331"/>
      <c r="D1468" s="33" t="s">
        <v>411</v>
      </c>
      <c r="E1468" s="27">
        <v>322</v>
      </c>
      <c r="F1468" s="31" t="s">
        <v>371</v>
      </c>
      <c r="G1468" s="32">
        <v>2024</v>
      </c>
    </row>
    <row r="1469" spans="2:7" x14ac:dyDescent="0.2">
      <c r="B1469" s="317"/>
      <c r="C1469" s="331"/>
      <c r="D1469" s="33" t="s">
        <v>492</v>
      </c>
      <c r="E1469" s="27"/>
      <c r="F1469" s="31"/>
      <c r="G1469" s="32">
        <v>2024</v>
      </c>
    </row>
    <row r="1470" spans="2:7" x14ac:dyDescent="0.2">
      <c r="B1470" s="317"/>
      <c r="C1470" s="369"/>
      <c r="D1470" s="50" t="s">
        <v>148</v>
      </c>
      <c r="E1470" s="27"/>
      <c r="F1470" s="31"/>
      <c r="G1470" s="32"/>
    </row>
    <row r="1471" spans="2:7" ht="29.45" customHeight="1" x14ac:dyDescent="0.2">
      <c r="B1471" s="317"/>
      <c r="C1471" s="369"/>
      <c r="D1471" s="49" t="s">
        <v>678</v>
      </c>
      <c r="E1471" s="27">
        <v>2000</v>
      </c>
      <c r="F1471" s="31" t="s">
        <v>610</v>
      </c>
      <c r="G1471" s="32">
        <v>2024</v>
      </c>
    </row>
    <row r="1472" spans="2:7" ht="16.899999999999999" customHeight="1" x14ac:dyDescent="0.2">
      <c r="B1472" s="317"/>
      <c r="C1472" s="369"/>
      <c r="D1472" s="33" t="s">
        <v>129</v>
      </c>
      <c r="E1472" s="28">
        <f>E1473+E1474+E1475+E1471+E1476</f>
        <v>7162</v>
      </c>
      <c r="F1472" s="343" t="s">
        <v>127</v>
      </c>
      <c r="G1472" s="344"/>
    </row>
    <row r="1473" spans="2:7" x14ac:dyDescent="0.2">
      <c r="B1473" s="317"/>
      <c r="C1473" s="369"/>
      <c r="D1473" s="72" t="s">
        <v>542</v>
      </c>
      <c r="E1473" s="154">
        <v>1354</v>
      </c>
      <c r="F1473" s="75" t="s">
        <v>497</v>
      </c>
      <c r="G1473" s="274">
        <v>2024</v>
      </c>
    </row>
    <row r="1474" spans="2:7" x14ac:dyDescent="0.2">
      <c r="B1474" s="317"/>
      <c r="C1474" s="369"/>
      <c r="D1474" s="140" t="s">
        <v>595</v>
      </c>
      <c r="E1474" s="155">
        <v>527</v>
      </c>
      <c r="F1474" s="75" t="s">
        <v>554</v>
      </c>
      <c r="G1474" s="274">
        <v>2024</v>
      </c>
    </row>
    <row r="1475" spans="2:7" x14ac:dyDescent="0.2">
      <c r="B1475" s="317"/>
      <c r="C1475" s="369"/>
      <c r="D1475" s="140" t="s">
        <v>667</v>
      </c>
      <c r="E1475" s="155">
        <v>2257</v>
      </c>
      <c r="F1475" s="75" t="s">
        <v>610</v>
      </c>
      <c r="G1475" s="274">
        <v>2024</v>
      </c>
    </row>
    <row r="1476" spans="2:7" ht="13.5" thickBot="1" x14ac:dyDescent="0.25">
      <c r="B1476" s="317"/>
      <c r="C1476" s="369"/>
      <c r="D1476" s="140" t="s">
        <v>307</v>
      </c>
      <c r="E1476" s="155">
        <v>1024</v>
      </c>
      <c r="F1476" s="75" t="s">
        <v>809</v>
      </c>
      <c r="G1476" s="274">
        <v>2024</v>
      </c>
    </row>
    <row r="1477" spans="2:7" ht="17.45" customHeight="1" thickBot="1" x14ac:dyDescent="0.25">
      <c r="B1477" s="356"/>
      <c r="C1477" s="166" t="s">
        <v>103</v>
      </c>
      <c r="D1477" s="220" t="s">
        <v>151</v>
      </c>
      <c r="E1477" s="44">
        <f>E1454+E1455+E1456+E1464+E1465+E1457+F1477+E1458+E1459+E1468+E1472+E1460+E1461+E1466+E1462</f>
        <v>82071</v>
      </c>
      <c r="F1477" s="45"/>
      <c r="G1477" s="46"/>
    </row>
    <row r="1478" spans="2:7" ht="12.75" customHeight="1" x14ac:dyDescent="0.2">
      <c r="B1478" s="322">
        <v>96</v>
      </c>
      <c r="C1478" s="333" t="s">
        <v>98</v>
      </c>
      <c r="D1478" s="20" t="s">
        <v>126</v>
      </c>
      <c r="E1478" s="62"/>
      <c r="F1478" s="63"/>
      <c r="G1478" s="64"/>
    </row>
    <row r="1479" spans="2:7" ht="12.75" customHeight="1" x14ac:dyDescent="0.2">
      <c r="B1479" s="323"/>
      <c r="C1479" s="334"/>
      <c r="D1479" s="23" t="s">
        <v>278</v>
      </c>
      <c r="E1479" s="24">
        <v>35180</v>
      </c>
      <c r="F1479" s="65" t="s">
        <v>227</v>
      </c>
      <c r="G1479" s="272">
        <v>2024</v>
      </c>
    </row>
    <row r="1480" spans="2:7" ht="12.75" customHeight="1" x14ac:dyDescent="0.2">
      <c r="B1480" s="323"/>
      <c r="C1480" s="334"/>
      <c r="D1480" s="23" t="s">
        <v>279</v>
      </c>
      <c r="E1480" s="24">
        <v>62469</v>
      </c>
      <c r="F1480" s="65" t="s">
        <v>227</v>
      </c>
      <c r="G1480" s="272">
        <v>2024</v>
      </c>
    </row>
    <row r="1481" spans="2:7" ht="12.75" customHeight="1" x14ac:dyDescent="0.2">
      <c r="B1481" s="323"/>
      <c r="C1481" s="334"/>
      <c r="D1481" s="79" t="s">
        <v>481</v>
      </c>
      <c r="E1481" s="27">
        <v>25887</v>
      </c>
      <c r="F1481" s="65" t="s">
        <v>430</v>
      </c>
      <c r="G1481" s="272">
        <v>2024</v>
      </c>
    </row>
    <row r="1482" spans="2:7" ht="12.75" customHeight="1" x14ac:dyDescent="0.2">
      <c r="B1482" s="323"/>
      <c r="C1482" s="334"/>
      <c r="D1482" s="79" t="s">
        <v>543</v>
      </c>
      <c r="E1482" s="27">
        <v>9742</v>
      </c>
      <c r="F1482" s="31" t="s">
        <v>497</v>
      </c>
      <c r="G1482" s="32">
        <v>2024</v>
      </c>
    </row>
    <row r="1483" spans="2:7" ht="12.75" customHeight="1" x14ac:dyDescent="0.2">
      <c r="B1483" s="323"/>
      <c r="C1483" s="334"/>
      <c r="D1483" s="49" t="s">
        <v>738</v>
      </c>
      <c r="E1483" s="28">
        <v>8473</v>
      </c>
      <c r="F1483" s="31" t="s">
        <v>683</v>
      </c>
      <c r="G1483" s="32">
        <v>2024</v>
      </c>
    </row>
    <row r="1484" spans="2:7" ht="26.25" customHeight="1" x14ac:dyDescent="0.2">
      <c r="B1484" s="323"/>
      <c r="C1484" s="334"/>
      <c r="D1484" s="49" t="s">
        <v>802</v>
      </c>
      <c r="E1484" s="28">
        <v>20792</v>
      </c>
      <c r="F1484" s="31" t="s">
        <v>761</v>
      </c>
      <c r="G1484" s="32">
        <v>2024</v>
      </c>
    </row>
    <row r="1485" spans="2:7" x14ac:dyDescent="0.2">
      <c r="B1485" s="323"/>
      <c r="C1485" s="334"/>
      <c r="D1485" s="49" t="s">
        <v>897</v>
      </c>
      <c r="E1485" s="28">
        <v>2869</v>
      </c>
      <c r="F1485" s="31" t="s">
        <v>850</v>
      </c>
      <c r="G1485" s="32">
        <v>2024</v>
      </c>
    </row>
    <row r="1486" spans="2:7" ht="12.75" customHeight="1" x14ac:dyDescent="0.2">
      <c r="B1486" s="323"/>
      <c r="C1486" s="334"/>
      <c r="D1486" s="50" t="s">
        <v>139</v>
      </c>
      <c r="E1486" s="28"/>
      <c r="F1486" s="31"/>
      <c r="G1486" s="32"/>
    </row>
    <row r="1487" spans="2:7" ht="12.75" customHeight="1" x14ac:dyDescent="0.2">
      <c r="B1487" s="323"/>
      <c r="C1487" s="334"/>
      <c r="D1487" s="49" t="s">
        <v>668</v>
      </c>
      <c r="E1487" s="28">
        <v>5189</v>
      </c>
      <c r="F1487" s="31" t="s">
        <v>610</v>
      </c>
      <c r="G1487" s="32">
        <v>2024</v>
      </c>
    </row>
    <row r="1488" spans="2:7" ht="12.75" customHeight="1" x14ac:dyDescent="0.2">
      <c r="B1488" s="323"/>
      <c r="C1488" s="334"/>
      <c r="D1488" s="135" t="s">
        <v>669</v>
      </c>
      <c r="E1488" s="28">
        <v>4447</v>
      </c>
      <c r="F1488" s="31" t="s">
        <v>610</v>
      </c>
      <c r="G1488" s="32">
        <v>2024</v>
      </c>
    </row>
    <row r="1489" spans="2:7" ht="12.75" customHeight="1" x14ac:dyDescent="0.2">
      <c r="B1489" s="324"/>
      <c r="C1489" s="334"/>
      <c r="D1489" s="30" t="s">
        <v>141</v>
      </c>
      <c r="E1489" s="28"/>
      <c r="F1489" s="41"/>
      <c r="G1489" s="32"/>
    </row>
    <row r="1490" spans="2:7" ht="12.75" customHeight="1" x14ac:dyDescent="0.2">
      <c r="B1490" s="324"/>
      <c r="C1490" s="334"/>
      <c r="D1490" s="33" t="s">
        <v>670</v>
      </c>
      <c r="E1490" s="28">
        <v>3000</v>
      </c>
      <c r="F1490" s="31" t="s">
        <v>610</v>
      </c>
      <c r="G1490" s="32">
        <v>2024</v>
      </c>
    </row>
    <row r="1491" spans="2:7" ht="29.45" customHeight="1" thickBot="1" x14ac:dyDescent="0.25">
      <c r="B1491" s="324"/>
      <c r="C1491" s="334"/>
      <c r="D1491" s="195" t="s">
        <v>898</v>
      </c>
      <c r="E1491" s="28">
        <v>20500</v>
      </c>
      <c r="F1491" s="31" t="s">
        <v>850</v>
      </c>
      <c r="G1491" s="32">
        <v>2024</v>
      </c>
    </row>
    <row r="1492" spans="2:7" ht="13.5" thickBot="1" x14ac:dyDescent="0.25">
      <c r="B1492" s="326"/>
      <c r="C1492" s="211" t="s">
        <v>103</v>
      </c>
      <c r="D1492" s="212" t="s">
        <v>151</v>
      </c>
      <c r="E1492" s="83">
        <f>E1479+E1480+E1481+E1482+E1487+E1488+E1490+E1483+E1484+E1485+E1491</f>
        <v>198548</v>
      </c>
      <c r="F1492" s="84"/>
      <c r="G1492" s="287"/>
    </row>
    <row r="1493" spans="2:7" x14ac:dyDescent="0.2">
      <c r="B1493" s="338">
        <v>97</v>
      </c>
      <c r="C1493" s="333" t="s">
        <v>134</v>
      </c>
      <c r="D1493" s="20" t="s">
        <v>126</v>
      </c>
      <c r="E1493" s="213"/>
      <c r="F1493" s="178"/>
      <c r="G1493" s="64"/>
    </row>
    <row r="1494" spans="2:7" x14ac:dyDescent="0.2">
      <c r="B1494" s="317"/>
      <c r="C1494" s="334"/>
      <c r="D1494" s="23" t="s">
        <v>213</v>
      </c>
      <c r="E1494" s="24">
        <v>3372</v>
      </c>
      <c r="F1494" s="25" t="s">
        <v>179</v>
      </c>
      <c r="G1494" s="272">
        <v>2024</v>
      </c>
    </row>
    <row r="1495" spans="2:7" x14ac:dyDescent="0.2">
      <c r="B1495" s="317"/>
      <c r="C1495" s="334"/>
      <c r="D1495" s="23" t="s">
        <v>412</v>
      </c>
      <c r="E1495" s="24">
        <v>11763</v>
      </c>
      <c r="F1495" s="25" t="s">
        <v>371</v>
      </c>
      <c r="G1495" s="272">
        <v>2024</v>
      </c>
    </row>
    <row r="1496" spans="2:7" x14ac:dyDescent="0.2">
      <c r="B1496" s="317"/>
      <c r="C1496" s="334"/>
      <c r="D1496" s="79" t="s">
        <v>544</v>
      </c>
      <c r="E1496" s="35">
        <v>591</v>
      </c>
      <c r="F1496" s="29" t="s">
        <v>497</v>
      </c>
      <c r="G1496" s="272">
        <v>2024</v>
      </c>
    </row>
    <row r="1497" spans="2:7" x14ac:dyDescent="0.2">
      <c r="B1497" s="317"/>
      <c r="C1497" s="334"/>
      <c r="D1497" s="50" t="s">
        <v>139</v>
      </c>
      <c r="E1497" s="28"/>
      <c r="F1497" s="51"/>
      <c r="G1497" s="32"/>
    </row>
    <row r="1498" spans="2:7" x14ac:dyDescent="0.2">
      <c r="B1498" s="317"/>
      <c r="C1498" s="334"/>
      <c r="D1498" s="49" t="s">
        <v>384</v>
      </c>
      <c r="E1498" s="28">
        <v>1950</v>
      </c>
      <c r="F1498" s="29" t="s">
        <v>371</v>
      </c>
      <c r="G1498" s="32">
        <v>2024</v>
      </c>
    </row>
    <row r="1499" spans="2:7" x14ac:dyDescent="0.2">
      <c r="B1499" s="317"/>
      <c r="C1499" s="334"/>
      <c r="D1499" s="33" t="s">
        <v>273</v>
      </c>
      <c r="E1499" s="28">
        <v>2271</v>
      </c>
      <c r="F1499" s="29" t="s">
        <v>683</v>
      </c>
      <c r="G1499" s="32">
        <v>2024</v>
      </c>
    </row>
    <row r="1500" spans="2:7" x14ac:dyDescent="0.2">
      <c r="B1500" s="317"/>
      <c r="C1500" s="334"/>
      <c r="D1500" s="30" t="s">
        <v>133</v>
      </c>
      <c r="E1500" s="28"/>
      <c r="F1500" s="51"/>
      <c r="G1500" s="32"/>
    </row>
    <row r="1501" spans="2:7" x14ac:dyDescent="0.2">
      <c r="B1501" s="317"/>
      <c r="C1501" s="334"/>
      <c r="D1501" s="26" t="s">
        <v>157</v>
      </c>
      <c r="E1501" s="28">
        <v>34976</v>
      </c>
      <c r="F1501" s="29" t="s">
        <v>683</v>
      </c>
      <c r="G1501" s="32">
        <v>2024</v>
      </c>
    </row>
    <row r="1502" spans="2:7" x14ac:dyDescent="0.2">
      <c r="B1502" s="317"/>
      <c r="C1502" s="334"/>
      <c r="D1502" s="26" t="s">
        <v>177</v>
      </c>
      <c r="E1502" s="28">
        <v>135000</v>
      </c>
      <c r="F1502" s="29"/>
      <c r="G1502" s="32">
        <v>2024</v>
      </c>
    </row>
    <row r="1503" spans="2:7" x14ac:dyDescent="0.2">
      <c r="B1503" s="317"/>
      <c r="C1503" s="334"/>
      <c r="D1503" s="34" t="s">
        <v>135</v>
      </c>
      <c r="E1503" s="28">
        <f>E1504+E1505</f>
        <v>2691</v>
      </c>
      <c r="F1503" s="367" t="s">
        <v>127</v>
      </c>
      <c r="G1503" s="368"/>
    </row>
    <row r="1504" spans="2:7" x14ac:dyDescent="0.2">
      <c r="B1504" s="317"/>
      <c r="C1504" s="334"/>
      <c r="D1504" s="140" t="s">
        <v>596</v>
      </c>
      <c r="E1504" s="156">
        <v>527</v>
      </c>
      <c r="F1504" s="92" t="s">
        <v>554</v>
      </c>
      <c r="G1504" s="277">
        <v>2024</v>
      </c>
    </row>
    <row r="1505" spans="2:7" ht="13.5" thickBot="1" x14ac:dyDescent="0.25">
      <c r="B1505" s="317"/>
      <c r="C1505" s="334"/>
      <c r="D1505" s="140" t="s">
        <v>739</v>
      </c>
      <c r="E1505" s="156">
        <v>2164</v>
      </c>
      <c r="F1505" s="92" t="s">
        <v>683</v>
      </c>
      <c r="G1505" s="277">
        <v>2024</v>
      </c>
    </row>
    <row r="1506" spans="2:7" ht="13.5" thickBot="1" x14ac:dyDescent="0.25">
      <c r="B1506" s="350"/>
      <c r="C1506" s="214" t="s">
        <v>103</v>
      </c>
      <c r="D1506" s="260" t="s">
        <v>151</v>
      </c>
      <c r="E1506" s="208">
        <f>E1494+E1495+E1498+E1496+E1503+E1499+E1501</f>
        <v>57614</v>
      </c>
      <c r="F1506" s="183"/>
      <c r="G1506" s="46"/>
    </row>
    <row r="1507" spans="2:7" x14ac:dyDescent="0.2">
      <c r="B1507" s="323">
        <v>98</v>
      </c>
      <c r="C1507" s="331" t="s">
        <v>52</v>
      </c>
      <c r="D1507" s="126" t="s">
        <v>139</v>
      </c>
      <c r="E1507" s="24"/>
      <c r="F1507" s="65"/>
      <c r="G1507" s="272"/>
    </row>
    <row r="1508" spans="2:7" ht="13.15" customHeight="1" x14ac:dyDescent="0.2">
      <c r="B1508" s="324"/>
      <c r="C1508" s="331"/>
      <c r="D1508" s="26" t="s">
        <v>482</v>
      </c>
      <c r="E1508" s="27">
        <v>3622</v>
      </c>
      <c r="F1508" s="28" t="s">
        <v>430</v>
      </c>
      <c r="G1508" s="32">
        <v>2024</v>
      </c>
    </row>
    <row r="1509" spans="2:7" x14ac:dyDescent="0.2">
      <c r="B1509" s="324"/>
      <c r="C1509" s="331"/>
      <c r="D1509" s="30" t="s">
        <v>133</v>
      </c>
      <c r="E1509" s="28"/>
      <c r="F1509" s="41"/>
      <c r="G1509" s="32"/>
    </row>
    <row r="1510" spans="2:7" x14ac:dyDescent="0.2">
      <c r="B1510" s="324"/>
      <c r="C1510" s="331"/>
      <c r="D1510" s="33" t="s">
        <v>597</v>
      </c>
      <c r="E1510" s="28">
        <v>4418</v>
      </c>
      <c r="F1510" s="31" t="s">
        <v>554</v>
      </c>
      <c r="G1510" s="32">
        <v>2024</v>
      </c>
    </row>
    <row r="1511" spans="2:7" x14ac:dyDescent="0.2">
      <c r="B1511" s="324"/>
      <c r="C1511" s="331"/>
      <c r="D1511" s="33" t="s">
        <v>671</v>
      </c>
      <c r="E1511" s="28">
        <v>498</v>
      </c>
      <c r="F1511" s="31" t="s">
        <v>610</v>
      </c>
      <c r="G1511" s="32">
        <v>2024</v>
      </c>
    </row>
    <row r="1512" spans="2:7" x14ac:dyDescent="0.2">
      <c r="B1512" s="324"/>
      <c r="C1512" s="331"/>
      <c r="D1512" s="30" t="s">
        <v>141</v>
      </c>
      <c r="E1512" s="28"/>
      <c r="F1512" s="41"/>
      <c r="G1512" s="32"/>
    </row>
    <row r="1513" spans="2:7" x14ac:dyDescent="0.2">
      <c r="B1513" s="324"/>
      <c r="C1513" s="331"/>
      <c r="D1513" s="26" t="s">
        <v>517</v>
      </c>
      <c r="E1513" s="27">
        <v>3000</v>
      </c>
      <c r="F1513" s="31" t="s">
        <v>497</v>
      </c>
      <c r="G1513" s="32">
        <v>2024</v>
      </c>
    </row>
    <row r="1514" spans="2:7" ht="27" customHeight="1" thickBot="1" x14ac:dyDescent="0.25">
      <c r="B1514" s="324"/>
      <c r="C1514" s="331"/>
      <c r="D1514" s="26" t="s">
        <v>665</v>
      </c>
      <c r="E1514" s="27">
        <v>3000</v>
      </c>
      <c r="F1514" s="31" t="s">
        <v>610</v>
      </c>
      <c r="G1514" s="32">
        <v>2024</v>
      </c>
    </row>
    <row r="1515" spans="2:7" ht="13.5" thickBot="1" x14ac:dyDescent="0.25">
      <c r="B1515" s="332"/>
      <c r="C1515" s="215" t="s">
        <v>103</v>
      </c>
      <c r="D1515" s="216" t="s">
        <v>151</v>
      </c>
      <c r="E1515" s="192">
        <f>E1508+E1513+E1510+E1514+E1511</f>
        <v>14538</v>
      </c>
      <c r="F1515" s="193"/>
      <c r="G1515" s="271"/>
    </row>
    <row r="1516" spans="2:7" ht="17.25" customHeight="1" x14ac:dyDescent="0.2">
      <c r="B1516" s="338">
        <v>99</v>
      </c>
      <c r="C1516" s="341" t="s">
        <v>53</v>
      </c>
      <c r="D1516" s="20" t="s">
        <v>126</v>
      </c>
      <c r="E1516" s="62"/>
      <c r="F1516" s="63"/>
      <c r="G1516" s="284"/>
    </row>
    <row r="1517" spans="2:7" ht="17.25" customHeight="1" x14ac:dyDescent="0.2">
      <c r="B1517" s="317"/>
      <c r="C1517" s="342"/>
      <c r="D1517" s="23" t="s">
        <v>265</v>
      </c>
      <c r="E1517" s="24">
        <v>5747</v>
      </c>
      <c r="F1517" s="65" t="s">
        <v>227</v>
      </c>
      <c r="G1517" s="285">
        <v>2024</v>
      </c>
    </row>
    <row r="1518" spans="2:7" ht="12.75" customHeight="1" x14ac:dyDescent="0.2">
      <c r="B1518" s="317"/>
      <c r="C1518" s="342"/>
      <c r="D1518" s="30" t="s">
        <v>133</v>
      </c>
      <c r="E1518" s="28"/>
      <c r="F1518" s="41"/>
      <c r="G1518" s="32"/>
    </row>
    <row r="1519" spans="2:7" ht="12.75" customHeight="1" x14ac:dyDescent="0.2">
      <c r="B1519" s="317"/>
      <c r="C1519" s="342"/>
      <c r="D1519" s="33" t="s">
        <v>280</v>
      </c>
      <c r="E1519" s="28">
        <v>4932</v>
      </c>
      <c r="F1519" s="31" t="s">
        <v>227</v>
      </c>
      <c r="G1519" s="32">
        <v>2024</v>
      </c>
    </row>
    <row r="1520" spans="2:7" ht="12.75" customHeight="1" thickBot="1" x14ac:dyDescent="0.25">
      <c r="B1520" s="317"/>
      <c r="C1520" s="342"/>
      <c r="D1520" s="33" t="s">
        <v>355</v>
      </c>
      <c r="E1520" s="28">
        <v>3608</v>
      </c>
      <c r="F1520" s="31" t="s">
        <v>297</v>
      </c>
      <c r="G1520" s="32">
        <v>2024</v>
      </c>
    </row>
    <row r="1521" spans="2:7" ht="17.45" customHeight="1" thickBot="1" x14ac:dyDescent="0.25">
      <c r="B1521" s="318"/>
      <c r="C1521" s="166" t="s">
        <v>103</v>
      </c>
      <c r="D1521" s="217" t="s">
        <v>151</v>
      </c>
      <c r="E1521" s="208">
        <f>E1517+E1519+E1520</f>
        <v>14287</v>
      </c>
      <c r="F1521" s="45"/>
      <c r="G1521" s="46"/>
    </row>
    <row r="1522" spans="2:7" x14ac:dyDescent="0.2">
      <c r="B1522" s="338">
        <v>100</v>
      </c>
      <c r="C1522" s="333" t="s">
        <v>54</v>
      </c>
      <c r="D1522" s="50" t="s">
        <v>139</v>
      </c>
      <c r="E1522" s="62"/>
      <c r="F1522" s="63"/>
      <c r="G1522" s="284"/>
    </row>
    <row r="1523" spans="2:7" ht="12.75" customHeight="1" x14ac:dyDescent="0.2">
      <c r="B1523" s="317"/>
      <c r="C1523" s="334"/>
      <c r="D1523" s="79" t="s">
        <v>260</v>
      </c>
      <c r="E1523" s="35">
        <v>1436</v>
      </c>
      <c r="F1523" s="31" t="s">
        <v>430</v>
      </c>
      <c r="G1523" s="32">
        <v>2024</v>
      </c>
    </row>
    <row r="1524" spans="2:7" ht="12.75" customHeight="1" x14ac:dyDescent="0.2">
      <c r="B1524" s="317"/>
      <c r="C1524" s="334"/>
      <c r="D1524" s="56" t="s">
        <v>598</v>
      </c>
      <c r="E1524" s="35">
        <v>2682</v>
      </c>
      <c r="F1524" s="31" t="s">
        <v>554</v>
      </c>
      <c r="G1524" s="32">
        <v>2024</v>
      </c>
    </row>
    <row r="1525" spans="2:7" ht="12.75" customHeight="1" x14ac:dyDescent="0.2">
      <c r="B1525" s="317"/>
      <c r="C1525" s="334"/>
      <c r="D1525" s="56" t="s">
        <v>248</v>
      </c>
      <c r="E1525" s="35">
        <v>2634</v>
      </c>
      <c r="F1525" s="31" t="s">
        <v>850</v>
      </c>
      <c r="G1525" s="32">
        <v>2024</v>
      </c>
    </row>
    <row r="1526" spans="2:7" ht="12.75" customHeight="1" x14ac:dyDescent="0.2">
      <c r="B1526" s="317"/>
      <c r="C1526" s="334"/>
      <c r="D1526" s="30" t="s">
        <v>133</v>
      </c>
      <c r="E1526" s="28"/>
      <c r="F1526" s="31"/>
      <c r="G1526" s="32"/>
    </row>
    <row r="1527" spans="2:7" ht="25.5" x14ac:dyDescent="0.2">
      <c r="B1527" s="317"/>
      <c r="C1527" s="334"/>
      <c r="D1527" s="67" t="s">
        <v>740</v>
      </c>
      <c r="E1527" s="28">
        <v>9000</v>
      </c>
      <c r="F1527" s="31" t="s">
        <v>683</v>
      </c>
      <c r="G1527" s="32">
        <v>2024</v>
      </c>
    </row>
    <row r="1528" spans="2:7" ht="12.75" customHeight="1" x14ac:dyDescent="0.2">
      <c r="B1528" s="317"/>
      <c r="C1528" s="334"/>
      <c r="D1528" s="49" t="s">
        <v>899</v>
      </c>
      <c r="E1528" s="28">
        <v>597</v>
      </c>
      <c r="F1528" s="149" t="s">
        <v>850</v>
      </c>
      <c r="G1528" s="32">
        <v>2024</v>
      </c>
    </row>
    <row r="1529" spans="2:7" ht="12.75" customHeight="1" x14ac:dyDescent="0.2">
      <c r="B1529" s="317"/>
      <c r="C1529" s="334"/>
      <c r="D1529" s="50" t="s">
        <v>140</v>
      </c>
      <c r="E1529" s="28"/>
      <c r="F1529" s="218"/>
      <c r="G1529" s="32"/>
    </row>
    <row r="1530" spans="2:7" ht="18" customHeight="1" thickBot="1" x14ac:dyDescent="0.25">
      <c r="B1530" s="317"/>
      <c r="C1530" s="334"/>
      <c r="D1530" s="163" t="s">
        <v>626</v>
      </c>
      <c r="E1530" s="156">
        <v>4000</v>
      </c>
      <c r="F1530" s="261" t="s">
        <v>610</v>
      </c>
      <c r="G1530" s="98">
        <v>2024</v>
      </c>
    </row>
    <row r="1531" spans="2:7" ht="18" customHeight="1" thickBot="1" x14ac:dyDescent="0.25">
      <c r="B1531" s="317"/>
      <c r="C1531" s="81" t="s">
        <v>103</v>
      </c>
      <c r="D1531" s="220" t="s">
        <v>151</v>
      </c>
      <c r="E1531" s="208">
        <f>E1523+E1524+E1530+E1527+E1525+E1528</f>
        <v>20349</v>
      </c>
      <c r="F1531" s="45"/>
      <c r="G1531" s="262"/>
    </row>
    <row r="1532" spans="2:7" x14ac:dyDescent="0.2">
      <c r="B1532" s="322">
        <v>101</v>
      </c>
      <c r="C1532" s="315" t="s">
        <v>81</v>
      </c>
      <c r="D1532" s="20" t="s">
        <v>126</v>
      </c>
      <c r="E1532" s="62"/>
      <c r="F1532" s="63"/>
      <c r="G1532" s="64"/>
    </row>
    <row r="1533" spans="2:7" x14ac:dyDescent="0.2">
      <c r="B1533" s="323"/>
      <c r="C1533" s="316"/>
      <c r="D1533" s="49" t="s">
        <v>413</v>
      </c>
      <c r="E1533" s="28">
        <v>1055</v>
      </c>
      <c r="F1533" s="31" t="s">
        <v>371</v>
      </c>
      <c r="G1533" s="32">
        <v>2024</v>
      </c>
    </row>
    <row r="1534" spans="2:7" x14ac:dyDescent="0.2">
      <c r="B1534" s="323"/>
      <c r="C1534" s="316"/>
      <c r="D1534" s="49" t="s">
        <v>414</v>
      </c>
      <c r="E1534" s="28">
        <v>1517</v>
      </c>
      <c r="F1534" s="31" t="s">
        <v>371</v>
      </c>
      <c r="G1534" s="32">
        <v>2024</v>
      </c>
    </row>
    <row r="1535" spans="2:7" x14ac:dyDescent="0.2">
      <c r="B1535" s="323"/>
      <c r="C1535" s="316"/>
      <c r="D1535" s="49" t="s">
        <v>741</v>
      </c>
      <c r="E1535" s="28">
        <v>2941</v>
      </c>
      <c r="F1535" s="31" t="s">
        <v>683</v>
      </c>
      <c r="G1535" s="32">
        <v>2024</v>
      </c>
    </row>
    <row r="1536" spans="2:7" x14ac:dyDescent="0.2">
      <c r="B1536" s="323"/>
      <c r="C1536" s="316"/>
      <c r="D1536" s="49" t="s">
        <v>742</v>
      </c>
      <c r="E1536" s="28">
        <v>4097</v>
      </c>
      <c r="F1536" s="31" t="s">
        <v>683</v>
      </c>
      <c r="G1536" s="32">
        <v>2024</v>
      </c>
    </row>
    <row r="1537" spans="2:7" x14ac:dyDescent="0.2">
      <c r="B1537" s="323"/>
      <c r="C1537" s="316"/>
      <c r="D1537" s="49" t="s">
        <v>189</v>
      </c>
      <c r="E1537" s="28">
        <v>1016</v>
      </c>
      <c r="F1537" s="31" t="s">
        <v>683</v>
      </c>
      <c r="G1537" s="32">
        <v>2024</v>
      </c>
    </row>
    <row r="1538" spans="2:7" x14ac:dyDescent="0.2">
      <c r="B1538" s="323"/>
      <c r="C1538" s="316"/>
      <c r="D1538" s="49" t="s">
        <v>332</v>
      </c>
      <c r="E1538" s="28">
        <v>33920</v>
      </c>
      <c r="F1538" s="31" t="s">
        <v>761</v>
      </c>
      <c r="G1538" s="32">
        <v>2024</v>
      </c>
    </row>
    <row r="1539" spans="2:7" ht="25.5" x14ac:dyDescent="0.2">
      <c r="B1539" s="323"/>
      <c r="C1539" s="316"/>
      <c r="D1539" s="49" t="s">
        <v>803</v>
      </c>
      <c r="E1539" s="28">
        <v>4500</v>
      </c>
      <c r="F1539" s="31" t="s">
        <v>761</v>
      </c>
      <c r="G1539" s="32">
        <v>2024</v>
      </c>
    </row>
    <row r="1540" spans="2:7" x14ac:dyDescent="0.2">
      <c r="B1540" s="323"/>
      <c r="C1540" s="316"/>
      <c r="D1540" s="49" t="s">
        <v>742</v>
      </c>
      <c r="E1540" s="28">
        <v>265</v>
      </c>
      <c r="F1540" s="31" t="s">
        <v>809</v>
      </c>
      <c r="G1540" s="32">
        <v>2024</v>
      </c>
    </row>
    <row r="1541" spans="2:7" x14ac:dyDescent="0.2">
      <c r="B1541" s="323"/>
      <c r="C1541" s="316"/>
      <c r="D1541" s="50" t="s">
        <v>139</v>
      </c>
      <c r="E1541" s="28"/>
      <c r="F1541" s="31"/>
      <c r="G1541" s="32"/>
    </row>
    <row r="1542" spans="2:7" x14ac:dyDescent="0.2">
      <c r="B1542" s="323"/>
      <c r="C1542" s="316"/>
      <c r="D1542" s="49" t="s">
        <v>900</v>
      </c>
      <c r="E1542" s="28">
        <v>2634</v>
      </c>
      <c r="F1542" s="31" t="s">
        <v>850</v>
      </c>
      <c r="G1542" s="32">
        <v>2024</v>
      </c>
    </row>
    <row r="1543" spans="2:7" ht="13.9" customHeight="1" x14ac:dyDescent="0.2">
      <c r="B1543" s="323"/>
      <c r="C1543" s="316"/>
      <c r="D1543" s="30" t="s">
        <v>133</v>
      </c>
      <c r="E1543" s="28"/>
      <c r="F1543" s="31"/>
      <c r="G1543" s="32"/>
    </row>
    <row r="1544" spans="2:7" ht="13.9" customHeight="1" x14ac:dyDescent="0.2">
      <c r="B1544" s="323"/>
      <c r="C1544" s="316"/>
      <c r="D1544" s="219" t="s">
        <v>545</v>
      </c>
      <c r="E1544" s="27">
        <v>4418</v>
      </c>
      <c r="F1544" s="31" t="s">
        <v>497</v>
      </c>
      <c r="G1544" s="32">
        <v>2024</v>
      </c>
    </row>
    <row r="1545" spans="2:7" ht="13.9" customHeight="1" x14ac:dyDescent="0.2">
      <c r="B1545" s="323"/>
      <c r="C1545" s="316"/>
      <c r="D1545" s="219" t="s">
        <v>743</v>
      </c>
      <c r="E1545" s="27">
        <v>498</v>
      </c>
      <c r="F1545" s="31" t="s">
        <v>683</v>
      </c>
      <c r="G1545" s="32">
        <v>2024</v>
      </c>
    </row>
    <row r="1546" spans="2:7" x14ac:dyDescent="0.2">
      <c r="B1546" s="323"/>
      <c r="C1546" s="316"/>
      <c r="D1546" s="33" t="s">
        <v>158</v>
      </c>
      <c r="E1546" s="28">
        <v>40000</v>
      </c>
      <c r="F1546" s="31"/>
      <c r="G1546" s="32">
        <v>2024</v>
      </c>
    </row>
    <row r="1547" spans="2:7" x14ac:dyDescent="0.2">
      <c r="B1547" s="323"/>
      <c r="C1547" s="316"/>
      <c r="D1547" s="33" t="s">
        <v>159</v>
      </c>
      <c r="E1547" s="28">
        <v>60000</v>
      </c>
      <c r="F1547" s="31"/>
      <c r="G1547" s="32">
        <v>2024</v>
      </c>
    </row>
    <row r="1548" spans="2:7" x14ac:dyDescent="0.2">
      <c r="B1548" s="323"/>
      <c r="C1548" s="316"/>
      <c r="D1548" s="50" t="s">
        <v>140</v>
      </c>
      <c r="E1548" s="28"/>
      <c r="F1548" s="41"/>
      <c r="G1548" s="32"/>
    </row>
    <row r="1549" spans="2:7" ht="25.5" x14ac:dyDescent="0.2">
      <c r="B1549" s="323"/>
      <c r="C1549" s="316"/>
      <c r="D1549" s="26" t="s">
        <v>496</v>
      </c>
      <c r="E1549" s="27">
        <v>3000</v>
      </c>
      <c r="F1549" s="31" t="s">
        <v>497</v>
      </c>
      <c r="G1549" s="32">
        <v>2024</v>
      </c>
    </row>
    <row r="1550" spans="2:7" x14ac:dyDescent="0.2">
      <c r="B1550" s="323"/>
      <c r="C1550" s="316"/>
      <c r="D1550" s="33" t="s">
        <v>286</v>
      </c>
      <c r="E1550" s="28">
        <v>35000</v>
      </c>
      <c r="F1550" s="31"/>
      <c r="G1550" s="32">
        <v>2024</v>
      </c>
    </row>
    <row r="1551" spans="2:7" x14ac:dyDescent="0.2">
      <c r="B1551" s="323"/>
      <c r="C1551" s="316"/>
      <c r="D1551" s="33" t="s">
        <v>129</v>
      </c>
      <c r="E1551" s="28">
        <f>E1552+E1553</f>
        <v>1451</v>
      </c>
      <c r="F1551" s="41" t="s">
        <v>127</v>
      </c>
      <c r="G1551" s="32"/>
    </row>
    <row r="1552" spans="2:7" x14ac:dyDescent="0.2">
      <c r="B1552" s="323"/>
      <c r="C1552" s="316"/>
      <c r="D1552" s="72" t="s">
        <v>546</v>
      </c>
      <c r="E1552" s="154">
        <v>527</v>
      </c>
      <c r="F1552" s="41" t="s">
        <v>497</v>
      </c>
      <c r="G1552" s="274">
        <v>2024</v>
      </c>
    </row>
    <row r="1553" spans="2:7" ht="13.5" thickBot="1" x14ac:dyDescent="0.25">
      <c r="B1553" s="323"/>
      <c r="C1553" s="316"/>
      <c r="D1553" s="72" t="s">
        <v>294</v>
      </c>
      <c r="E1553" s="154">
        <v>924</v>
      </c>
      <c r="F1553" s="41" t="s">
        <v>554</v>
      </c>
      <c r="G1553" s="274">
        <v>2024</v>
      </c>
    </row>
    <row r="1554" spans="2:7" ht="13.5" thickBot="1" x14ac:dyDescent="0.25">
      <c r="B1554" s="325"/>
      <c r="C1554" s="129" t="s">
        <v>103</v>
      </c>
      <c r="D1554" s="217" t="s">
        <v>151</v>
      </c>
      <c r="E1554" s="208">
        <f>E1533+E1534+E1544+E1549+E1551+E1535+E1536+E1537+E1545+E1538+E1539+E1540+E1542</f>
        <v>61312</v>
      </c>
      <c r="F1554" s="45"/>
      <c r="G1554" s="46"/>
    </row>
    <row r="1555" spans="2:7" x14ac:dyDescent="0.2">
      <c r="B1555" s="338">
        <v>102</v>
      </c>
      <c r="C1555" s="333" t="s">
        <v>96</v>
      </c>
      <c r="D1555" s="20" t="s">
        <v>126</v>
      </c>
      <c r="E1555" s="62"/>
      <c r="F1555" s="63"/>
      <c r="G1555" s="64"/>
    </row>
    <row r="1556" spans="2:7" x14ac:dyDescent="0.2">
      <c r="B1556" s="317"/>
      <c r="C1556" s="334"/>
      <c r="D1556" s="23" t="s">
        <v>282</v>
      </c>
      <c r="E1556" s="24">
        <v>1177</v>
      </c>
      <c r="F1556" s="65" t="s">
        <v>227</v>
      </c>
      <c r="G1556" s="272">
        <v>2024</v>
      </c>
    </row>
    <row r="1557" spans="2:7" x14ac:dyDescent="0.2">
      <c r="B1557" s="317"/>
      <c r="C1557" s="334"/>
      <c r="D1557" s="23" t="s">
        <v>415</v>
      </c>
      <c r="E1557" s="24">
        <v>10187</v>
      </c>
      <c r="F1557" s="65" t="s">
        <v>371</v>
      </c>
      <c r="G1557" s="272">
        <v>2024</v>
      </c>
    </row>
    <row r="1558" spans="2:7" x14ac:dyDescent="0.2">
      <c r="B1558" s="317"/>
      <c r="C1558" s="334"/>
      <c r="D1558" s="23" t="s">
        <v>416</v>
      </c>
      <c r="E1558" s="24">
        <v>12488</v>
      </c>
      <c r="F1558" s="65" t="s">
        <v>371</v>
      </c>
      <c r="G1558" s="272">
        <v>2024</v>
      </c>
    </row>
    <row r="1559" spans="2:7" x14ac:dyDescent="0.2">
      <c r="B1559" s="317"/>
      <c r="C1559" s="334"/>
      <c r="D1559" s="79" t="s">
        <v>483</v>
      </c>
      <c r="E1559" s="27">
        <v>8381</v>
      </c>
      <c r="F1559" s="65" t="s">
        <v>430</v>
      </c>
      <c r="G1559" s="272">
        <v>2024</v>
      </c>
    </row>
    <row r="1560" spans="2:7" x14ac:dyDescent="0.2">
      <c r="B1560" s="317"/>
      <c r="C1560" s="334"/>
      <c r="D1560" s="79" t="s">
        <v>484</v>
      </c>
      <c r="E1560" s="27">
        <v>6563</v>
      </c>
      <c r="F1560" s="65" t="s">
        <v>430</v>
      </c>
      <c r="G1560" s="272">
        <v>2024</v>
      </c>
    </row>
    <row r="1561" spans="2:7" x14ac:dyDescent="0.2">
      <c r="B1561" s="317"/>
      <c r="C1561" s="334"/>
      <c r="D1561" s="79" t="s">
        <v>485</v>
      </c>
      <c r="E1561" s="27">
        <v>174621</v>
      </c>
      <c r="F1561" s="65" t="s">
        <v>430</v>
      </c>
      <c r="G1561" s="272">
        <v>2024</v>
      </c>
    </row>
    <row r="1562" spans="2:7" x14ac:dyDescent="0.2">
      <c r="B1562" s="317"/>
      <c r="C1562" s="334"/>
      <c r="D1562" s="49" t="s">
        <v>599</v>
      </c>
      <c r="E1562" s="28">
        <v>869</v>
      </c>
      <c r="F1562" s="31" t="s">
        <v>554</v>
      </c>
      <c r="G1562" s="32">
        <v>2024</v>
      </c>
    </row>
    <row r="1563" spans="2:7" x14ac:dyDescent="0.2">
      <c r="B1563" s="317"/>
      <c r="C1563" s="334"/>
      <c r="D1563" s="49" t="s">
        <v>672</v>
      </c>
      <c r="E1563" s="28">
        <v>1791</v>
      </c>
      <c r="F1563" s="31" t="s">
        <v>610</v>
      </c>
      <c r="G1563" s="32">
        <v>2024</v>
      </c>
    </row>
    <row r="1564" spans="2:7" x14ac:dyDescent="0.2">
      <c r="B1564" s="317"/>
      <c r="C1564" s="334"/>
      <c r="D1564" s="49" t="s">
        <v>673</v>
      </c>
      <c r="E1564" s="28">
        <v>912</v>
      </c>
      <c r="F1564" s="31" t="s">
        <v>610</v>
      </c>
      <c r="G1564" s="32">
        <v>2024</v>
      </c>
    </row>
    <row r="1565" spans="2:7" x14ac:dyDescent="0.2">
      <c r="B1565" s="317"/>
      <c r="C1565" s="334"/>
      <c r="D1565" s="49" t="s">
        <v>744</v>
      </c>
      <c r="E1565" s="28">
        <v>1680</v>
      </c>
      <c r="F1565" s="31" t="s">
        <v>683</v>
      </c>
      <c r="G1565" s="32">
        <v>2024</v>
      </c>
    </row>
    <row r="1566" spans="2:7" x14ac:dyDescent="0.2">
      <c r="B1566" s="317"/>
      <c r="C1566" s="334"/>
      <c r="D1566" s="49" t="s">
        <v>844</v>
      </c>
      <c r="E1566" s="28">
        <v>1075</v>
      </c>
      <c r="F1566" s="31" t="s">
        <v>809</v>
      </c>
      <c r="G1566" s="32">
        <v>2024</v>
      </c>
    </row>
    <row r="1567" spans="2:7" x14ac:dyDescent="0.2">
      <c r="B1567" s="317"/>
      <c r="C1567" s="334"/>
      <c r="D1567" s="49" t="s">
        <v>845</v>
      </c>
      <c r="E1567" s="28">
        <v>15144</v>
      </c>
      <c r="F1567" s="31" t="s">
        <v>809</v>
      </c>
      <c r="G1567" s="32">
        <v>2024</v>
      </c>
    </row>
    <row r="1568" spans="2:7" x14ac:dyDescent="0.2">
      <c r="B1568" s="317"/>
      <c r="C1568" s="334"/>
      <c r="D1568" s="49" t="s">
        <v>901</v>
      </c>
      <c r="E1568" s="28">
        <v>15959</v>
      </c>
      <c r="F1568" s="31" t="s">
        <v>850</v>
      </c>
      <c r="G1568" s="32">
        <v>2024</v>
      </c>
    </row>
    <row r="1569" spans="2:7" x14ac:dyDescent="0.2">
      <c r="B1569" s="317"/>
      <c r="C1569" s="334"/>
      <c r="D1569" s="49" t="s">
        <v>332</v>
      </c>
      <c r="E1569" s="28">
        <v>8175</v>
      </c>
      <c r="F1569" s="31" t="s">
        <v>850</v>
      </c>
      <c r="G1569" s="32">
        <v>2024</v>
      </c>
    </row>
    <row r="1570" spans="2:7" x14ac:dyDescent="0.2">
      <c r="B1570" s="317"/>
      <c r="C1570" s="334"/>
      <c r="D1570" s="50" t="s">
        <v>139</v>
      </c>
      <c r="E1570" s="28"/>
      <c r="F1570" s="31"/>
      <c r="G1570" s="32"/>
    </row>
    <row r="1571" spans="2:7" x14ac:dyDescent="0.2">
      <c r="B1571" s="317"/>
      <c r="C1571" s="334"/>
      <c r="D1571" s="49" t="s">
        <v>745</v>
      </c>
      <c r="E1571" s="28">
        <v>5113</v>
      </c>
      <c r="F1571" s="31" t="s">
        <v>683</v>
      </c>
      <c r="G1571" s="32">
        <v>2024</v>
      </c>
    </row>
    <row r="1572" spans="2:7" x14ac:dyDescent="0.2">
      <c r="B1572" s="317"/>
      <c r="C1572" s="334"/>
      <c r="D1572" s="49" t="s">
        <v>846</v>
      </c>
      <c r="E1572" s="28">
        <v>4523</v>
      </c>
      <c r="F1572" s="31" t="s">
        <v>809</v>
      </c>
      <c r="G1572" s="32">
        <v>2024</v>
      </c>
    </row>
    <row r="1573" spans="2:7" x14ac:dyDescent="0.2">
      <c r="B1573" s="317"/>
      <c r="C1573" s="334"/>
      <c r="D1573" s="49" t="s">
        <v>902</v>
      </c>
      <c r="E1573" s="28">
        <v>2634</v>
      </c>
      <c r="F1573" s="31" t="s">
        <v>850</v>
      </c>
      <c r="G1573" s="32">
        <v>2024</v>
      </c>
    </row>
    <row r="1574" spans="2:7" x14ac:dyDescent="0.2">
      <c r="B1574" s="317"/>
      <c r="C1574" s="334"/>
      <c r="D1574" s="49" t="s">
        <v>758</v>
      </c>
      <c r="E1574" s="28">
        <v>100000</v>
      </c>
      <c r="F1574" s="31"/>
      <c r="G1574" s="32">
        <v>2024</v>
      </c>
    </row>
    <row r="1575" spans="2:7" x14ac:dyDescent="0.2">
      <c r="B1575" s="317"/>
      <c r="C1575" s="334"/>
      <c r="D1575" s="30" t="s">
        <v>133</v>
      </c>
      <c r="E1575" s="28"/>
      <c r="F1575" s="31"/>
      <c r="G1575" s="32"/>
    </row>
    <row r="1576" spans="2:7" x14ac:dyDescent="0.2">
      <c r="B1576" s="317"/>
      <c r="C1576" s="334"/>
      <c r="D1576" s="33" t="s">
        <v>417</v>
      </c>
      <c r="E1576" s="28">
        <v>1238</v>
      </c>
      <c r="F1576" s="31" t="s">
        <v>371</v>
      </c>
      <c r="G1576" s="32">
        <v>2024</v>
      </c>
    </row>
    <row r="1577" spans="2:7" x14ac:dyDescent="0.2">
      <c r="B1577" s="317"/>
      <c r="C1577" s="334"/>
      <c r="D1577" s="79" t="s">
        <v>680</v>
      </c>
      <c r="E1577" s="27">
        <v>518</v>
      </c>
      <c r="F1577" s="31" t="s">
        <v>610</v>
      </c>
      <c r="G1577" s="32">
        <v>2024</v>
      </c>
    </row>
    <row r="1578" spans="2:7" x14ac:dyDescent="0.2">
      <c r="B1578" s="317"/>
      <c r="C1578" s="334"/>
      <c r="D1578" s="56" t="s">
        <v>746</v>
      </c>
      <c r="E1578" s="27">
        <v>3882</v>
      </c>
      <c r="F1578" s="31" t="s">
        <v>683</v>
      </c>
      <c r="G1578" s="32">
        <v>2024</v>
      </c>
    </row>
    <row r="1579" spans="2:7" x14ac:dyDescent="0.2">
      <c r="B1579" s="317"/>
      <c r="C1579" s="334"/>
      <c r="D1579" s="56" t="s">
        <v>847</v>
      </c>
      <c r="E1579" s="27">
        <v>1445</v>
      </c>
      <c r="F1579" s="31" t="s">
        <v>809</v>
      </c>
      <c r="G1579" s="32">
        <v>2024</v>
      </c>
    </row>
    <row r="1580" spans="2:7" x14ac:dyDescent="0.2">
      <c r="B1580" s="317"/>
      <c r="C1580" s="334"/>
      <c r="D1580" s="49" t="s">
        <v>159</v>
      </c>
      <c r="E1580" s="28">
        <v>45000</v>
      </c>
      <c r="F1580" s="31"/>
      <c r="G1580" s="32">
        <v>2024</v>
      </c>
    </row>
    <row r="1581" spans="2:7" x14ac:dyDescent="0.2">
      <c r="B1581" s="317"/>
      <c r="C1581" s="334"/>
      <c r="D1581" s="34" t="s">
        <v>140</v>
      </c>
      <c r="E1581" s="28"/>
      <c r="F1581" s="31"/>
      <c r="G1581" s="32"/>
    </row>
    <row r="1582" spans="2:7" ht="25.5" x14ac:dyDescent="0.2">
      <c r="B1582" s="317"/>
      <c r="C1582" s="334"/>
      <c r="D1582" s="26" t="s">
        <v>192</v>
      </c>
      <c r="E1582" s="28">
        <v>20000</v>
      </c>
      <c r="F1582" s="31" t="s">
        <v>179</v>
      </c>
      <c r="G1582" s="32">
        <v>2024</v>
      </c>
    </row>
    <row r="1583" spans="2:7" ht="29.25" customHeight="1" x14ac:dyDescent="0.2">
      <c r="B1583" s="317"/>
      <c r="C1583" s="334"/>
      <c r="D1583" s="49" t="s">
        <v>903</v>
      </c>
      <c r="E1583" s="28">
        <v>16000</v>
      </c>
      <c r="F1583" s="31" t="s">
        <v>850</v>
      </c>
      <c r="G1583" s="32">
        <v>2024</v>
      </c>
    </row>
    <row r="1584" spans="2:7" x14ac:dyDescent="0.2">
      <c r="B1584" s="317"/>
      <c r="C1584" s="334"/>
      <c r="D1584" s="33" t="s">
        <v>129</v>
      </c>
      <c r="E1584" s="114">
        <f>E1585</f>
        <v>1056</v>
      </c>
      <c r="F1584" s="175"/>
      <c r="G1584" s="268"/>
    </row>
    <row r="1585" spans="2:9" ht="13.5" thickBot="1" x14ac:dyDescent="0.25">
      <c r="B1585" s="317"/>
      <c r="C1585" s="334"/>
      <c r="D1585" s="128" t="s">
        <v>294</v>
      </c>
      <c r="E1585" s="86">
        <v>1056</v>
      </c>
      <c r="F1585" s="218" t="s">
        <v>554</v>
      </c>
      <c r="G1585" s="274">
        <v>2024</v>
      </c>
    </row>
    <row r="1586" spans="2:9" ht="16.5" customHeight="1" thickBot="1" x14ac:dyDescent="0.25">
      <c r="B1586" s="318"/>
      <c r="C1586" s="58" t="s">
        <v>103</v>
      </c>
      <c r="D1586" s="220" t="s">
        <v>151</v>
      </c>
      <c r="E1586" s="208">
        <f>E1556+E1582+E1557+E1558+E1576+E1559+E1560+E1561+E1584+E1562+E1563+E1564+E1577+E1565+E1571+E1578+E1566+E1567+E1572+E1579+E1568+E1569+E1573+E1583</f>
        <v>315431</v>
      </c>
      <c r="F1586" s="45"/>
      <c r="G1586" s="46"/>
    </row>
    <row r="1587" spans="2:9" ht="12.75" customHeight="1" x14ac:dyDescent="0.2">
      <c r="B1587" s="322">
        <v>103</v>
      </c>
      <c r="C1587" s="333" t="s">
        <v>55</v>
      </c>
      <c r="D1587" s="20" t="s">
        <v>126</v>
      </c>
      <c r="E1587" s="62"/>
      <c r="F1587" s="63"/>
      <c r="G1587" s="64"/>
    </row>
    <row r="1588" spans="2:9" ht="12.75" customHeight="1" x14ac:dyDescent="0.2">
      <c r="B1588" s="323"/>
      <c r="C1588" s="334"/>
      <c r="D1588" s="49" t="s">
        <v>486</v>
      </c>
      <c r="E1588" s="24">
        <v>2826</v>
      </c>
      <c r="F1588" s="65" t="s">
        <v>761</v>
      </c>
      <c r="G1588" s="272">
        <v>2024</v>
      </c>
    </row>
    <row r="1589" spans="2:9" ht="12.75" customHeight="1" x14ac:dyDescent="0.2">
      <c r="B1589" s="323"/>
      <c r="C1589" s="334"/>
      <c r="D1589" s="50" t="s">
        <v>139</v>
      </c>
      <c r="E1589" s="24"/>
      <c r="F1589" s="65"/>
      <c r="G1589" s="272"/>
    </row>
    <row r="1590" spans="2:9" ht="12.75" customHeight="1" x14ac:dyDescent="0.2">
      <c r="B1590" s="323"/>
      <c r="C1590" s="334"/>
      <c r="D1590" s="124" t="s">
        <v>220</v>
      </c>
      <c r="E1590" s="24">
        <v>1860</v>
      </c>
      <c r="F1590" s="65" t="s">
        <v>371</v>
      </c>
      <c r="G1590" s="272">
        <v>2024</v>
      </c>
    </row>
    <row r="1591" spans="2:9" ht="12.75" customHeight="1" x14ac:dyDescent="0.2">
      <c r="B1591" s="323"/>
      <c r="C1591" s="334"/>
      <c r="D1591" s="124" t="s">
        <v>168</v>
      </c>
      <c r="E1591" s="28">
        <v>25000</v>
      </c>
      <c r="F1591" s="31"/>
      <c r="G1591" s="272">
        <v>2024</v>
      </c>
    </row>
    <row r="1592" spans="2:9" ht="12.75" customHeight="1" x14ac:dyDescent="0.2">
      <c r="B1592" s="323"/>
      <c r="C1592" s="334"/>
      <c r="D1592" s="221" t="s">
        <v>165</v>
      </c>
      <c r="E1592" s="28">
        <v>10000</v>
      </c>
      <c r="F1592" s="31"/>
      <c r="G1592" s="32">
        <v>2024</v>
      </c>
    </row>
    <row r="1593" spans="2:9" ht="12.75" customHeight="1" x14ac:dyDescent="0.2">
      <c r="B1593" s="323"/>
      <c r="C1593" s="334"/>
      <c r="D1593" s="222" t="s">
        <v>133</v>
      </c>
      <c r="E1593" s="28"/>
      <c r="F1593" s="31"/>
      <c r="G1593" s="32"/>
    </row>
    <row r="1594" spans="2:9" ht="12.75" customHeight="1" x14ac:dyDescent="0.2">
      <c r="B1594" s="323"/>
      <c r="C1594" s="334"/>
      <c r="D1594" s="221" t="s">
        <v>174</v>
      </c>
      <c r="E1594" s="28">
        <v>50000</v>
      </c>
      <c r="F1594" s="31"/>
      <c r="G1594" s="32">
        <v>2024</v>
      </c>
    </row>
    <row r="1595" spans="2:9" x14ac:dyDescent="0.2">
      <c r="B1595" s="324"/>
      <c r="C1595" s="334"/>
      <c r="D1595" s="50" t="s">
        <v>140</v>
      </c>
      <c r="E1595" s="28"/>
      <c r="F1595" s="31"/>
      <c r="G1595" s="32"/>
      <c r="I1595" s="7"/>
    </row>
    <row r="1596" spans="2:9" x14ac:dyDescent="0.2">
      <c r="B1596" s="324"/>
      <c r="C1596" s="334"/>
      <c r="D1596" s="123" t="s">
        <v>674</v>
      </c>
      <c r="E1596" s="101">
        <v>2388</v>
      </c>
      <c r="F1596" s="31" t="s">
        <v>610</v>
      </c>
      <c r="G1596" s="280">
        <v>2024</v>
      </c>
      <c r="I1596" s="7"/>
    </row>
    <row r="1597" spans="2:9" x14ac:dyDescent="0.2">
      <c r="B1597" s="324"/>
      <c r="C1597" s="334"/>
      <c r="D1597" s="123" t="s">
        <v>437</v>
      </c>
      <c r="E1597" s="101">
        <v>791</v>
      </c>
      <c r="F1597" s="57" t="s">
        <v>430</v>
      </c>
      <c r="G1597" s="280">
        <v>2024</v>
      </c>
      <c r="I1597" s="7"/>
    </row>
    <row r="1598" spans="2:9" ht="13.5" thickBot="1" x14ac:dyDescent="0.25">
      <c r="B1598" s="324"/>
      <c r="C1598" s="334"/>
      <c r="D1598" s="123" t="s">
        <v>437</v>
      </c>
      <c r="E1598" s="101">
        <v>791</v>
      </c>
      <c r="F1598" s="57" t="s">
        <v>683</v>
      </c>
      <c r="G1598" s="280">
        <v>2024</v>
      </c>
      <c r="I1598" s="7"/>
    </row>
    <row r="1599" spans="2:9" ht="13.5" thickBot="1" x14ac:dyDescent="0.25">
      <c r="B1599" s="325"/>
      <c r="C1599" s="58" t="s">
        <v>103</v>
      </c>
      <c r="D1599" s="220" t="s">
        <v>151</v>
      </c>
      <c r="E1599" s="208">
        <f>E1590+E1596+E1598+E1588+E1597</f>
        <v>8656</v>
      </c>
      <c r="F1599" s="45"/>
      <c r="G1599" s="248"/>
    </row>
    <row r="1600" spans="2:9" x14ac:dyDescent="0.2">
      <c r="B1600" s="322">
        <v>104</v>
      </c>
      <c r="C1600" s="316" t="s">
        <v>56</v>
      </c>
      <c r="D1600" s="141" t="s">
        <v>126</v>
      </c>
      <c r="E1600" s="24"/>
      <c r="F1600" s="65"/>
      <c r="G1600" s="272"/>
    </row>
    <row r="1601" spans="2:7" x14ac:dyDescent="0.2">
      <c r="B1601" s="323"/>
      <c r="C1601" s="316"/>
      <c r="D1601" s="23" t="s">
        <v>358</v>
      </c>
      <c r="E1601" s="24">
        <v>15110</v>
      </c>
      <c r="F1601" s="65" t="s">
        <v>297</v>
      </c>
      <c r="G1601" s="272">
        <v>2024</v>
      </c>
    </row>
    <row r="1602" spans="2:7" x14ac:dyDescent="0.2">
      <c r="B1602" s="323"/>
      <c r="C1602" s="316"/>
      <c r="D1602" s="23" t="s">
        <v>663</v>
      </c>
      <c r="E1602" s="24">
        <v>2537</v>
      </c>
      <c r="F1602" s="65" t="s">
        <v>809</v>
      </c>
      <c r="G1602" s="272">
        <v>2024</v>
      </c>
    </row>
    <row r="1603" spans="2:7" x14ac:dyDescent="0.2">
      <c r="B1603" s="323"/>
      <c r="C1603" s="316"/>
      <c r="D1603" s="23" t="s">
        <v>332</v>
      </c>
      <c r="E1603" s="24">
        <v>10603</v>
      </c>
      <c r="F1603" s="65" t="s">
        <v>809</v>
      </c>
      <c r="G1603" s="272">
        <v>2024</v>
      </c>
    </row>
    <row r="1604" spans="2:7" x14ac:dyDescent="0.2">
      <c r="B1604" s="323"/>
      <c r="C1604" s="316"/>
      <c r="D1604" s="23" t="s">
        <v>663</v>
      </c>
      <c r="E1604" s="24">
        <v>6814</v>
      </c>
      <c r="F1604" s="65" t="s">
        <v>809</v>
      </c>
      <c r="G1604" s="272">
        <v>2024</v>
      </c>
    </row>
    <row r="1605" spans="2:7" x14ac:dyDescent="0.2">
      <c r="B1605" s="323"/>
      <c r="C1605" s="316"/>
      <c r="D1605" s="50" t="s">
        <v>139</v>
      </c>
      <c r="E1605" s="28"/>
      <c r="F1605" s="31"/>
      <c r="G1605" s="32"/>
    </row>
    <row r="1606" spans="2:7" x14ac:dyDescent="0.2">
      <c r="B1606" s="323"/>
      <c r="C1606" s="316"/>
      <c r="D1606" s="26" t="s">
        <v>220</v>
      </c>
      <c r="E1606" s="28">
        <v>2556</v>
      </c>
      <c r="F1606" s="31" t="s">
        <v>761</v>
      </c>
      <c r="G1606" s="32">
        <v>2024</v>
      </c>
    </row>
    <row r="1607" spans="2:7" x14ac:dyDescent="0.2">
      <c r="B1607" s="323"/>
      <c r="C1607" s="316"/>
      <c r="D1607" s="50" t="s">
        <v>133</v>
      </c>
      <c r="E1607" s="28"/>
      <c r="F1607" s="31"/>
      <c r="G1607" s="32"/>
    </row>
    <row r="1608" spans="2:7" x14ac:dyDescent="0.2">
      <c r="B1608" s="323"/>
      <c r="C1608" s="316"/>
      <c r="D1608" s="49" t="s">
        <v>283</v>
      </c>
      <c r="E1608" s="28">
        <v>527</v>
      </c>
      <c r="F1608" s="31" t="s">
        <v>227</v>
      </c>
      <c r="G1608" s="32">
        <v>2024</v>
      </c>
    </row>
    <row r="1609" spans="2:7" x14ac:dyDescent="0.2">
      <c r="B1609" s="323"/>
      <c r="C1609" s="316"/>
      <c r="D1609" s="49" t="s">
        <v>675</v>
      </c>
      <c r="E1609" s="28">
        <v>15000</v>
      </c>
      <c r="F1609" s="31" t="s">
        <v>610</v>
      </c>
      <c r="G1609" s="32">
        <v>2024</v>
      </c>
    </row>
    <row r="1610" spans="2:7" x14ac:dyDescent="0.2">
      <c r="B1610" s="323"/>
      <c r="C1610" s="316"/>
      <c r="D1610" s="30" t="s">
        <v>140</v>
      </c>
      <c r="E1610" s="28"/>
      <c r="F1610" s="31"/>
      <c r="G1610" s="32"/>
    </row>
    <row r="1611" spans="2:7" ht="12.75" customHeight="1" x14ac:dyDescent="0.2">
      <c r="B1611" s="323"/>
      <c r="C1611" s="316"/>
      <c r="D1611" s="33" t="s">
        <v>437</v>
      </c>
      <c r="E1611" s="28">
        <v>1042</v>
      </c>
      <c r="F1611" s="31" t="s">
        <v>683</v>
      </c>
      <c r="G1611" s="32">
        <v>2024</v>
      </c>
    </row>
    <row r="1612" spans="2:7" x14ac:dyDescent="0.2">
      <c r="B1612" s="323"/>
      <c r="C1612" s="316"/>
      <c r="D1612" s="33" t="s">
        <v>129</v>
      </c>
      <c r="E1612" s="27">
        <f>E1613</f>
        <v>3434</v>
      </c>
      <c r="F1612" s="97"/>
      <c r="G1612" s="268"/>
    </row>
    <row r="1613" spans="2:7" ht="13.5" thickBot="1" x14ac:dyDescent="0.25">
      <c r="B1613" s="323"/>
      <c r="C1613" s="316"/>
      <c r="D1613" s="80" t="s">
        <v>307</v>
      </c>
      <c r="E1613" s="77">
        <v>3434</v>
      </c>
      <c r="F1613" s="89" t="s">
        <v>809</v>
      </c>
      <c r="G1613" s="274">
        <v>2024</v>
      </c>
    </row>
    <row r="1614" spans="2:7" ht="17.25" customHeight="1" thickBot="1" x14ac:dyDescent="0.25">
      <c r="B1614" s="325"/>
      <c r="C1614" s="214" t="s">
        <v>103</v>
      </c>
      <c r="D1614" s="220" t="s">
        <v>151</v>
      </c>
      <c r="E1614" s="208">
        <f>E1601+E1608+E1609+E1611+E1606+E1602+E1603+E1604+E1612</f>
        <v>57623</v>
      </c>
      <c r="F1614" s="45"/>
      <c r="G1614" s="46"/>
    </row>
    <row r="1615" spans="2:7" x14ac:dyDescent="0.2">
      <c r="B1615" s="323">
        <v>105</v>
      </c>
      <c r="C1615" s="340" t="s">
        <v>73</v>
      </c>
      <c r="D1615" s="20" t="s">
        <v>126</v>
      </c>
      <c r="E1615" s="62"/>
      <c r="F1615" s="63"/>
      <c r="G1615" s="64"/>
    </row>
    <row r="1616" spans="2:7" x14ac:dyDescent="0.2">
      <c r="B1616" s="323"/>
      <c r="C1616" s="319"/>
      <c r="D1616" s="23" t="s">
        <v>214</v>
      </c>
      <c r="E1616" s="24">
        <v>1277</v>
      </c>
      <c r="F1616" s="65" t="s">
        <v>179</v>
      </c>
      <c r="G1616" s="272">
        <v>2024</v>
      </c>
    </row>
    <row r="1617" spans="2:9" x14ac:dyDescent="0.2">
      <c r="B1617" s="323"/>
      <c r="C1617" s="319"/>
      <c r="D1617" s="23" t="s">
        <v>215</v>
      </c>
      <c r="E1617" s="24">
        <v>12747</v>
      </c>
      <c r="F1617" s="65" t="s">
        <v>179</v>
      </c>
      <c r="G1617" s="272">
        <v>2024</v>
      </c>
    </row>
    <row r="1618" spans="2:9" x14ac:dyDescent="0.2">
      <c r="B1618" s="323"/>
      <c r="C1618" s="319"/>
      <c r="D1618" s="23" t="s">
        <v>281</v>
      </c>
      <c r="E1618" s="24">
        <v>18128</v>
      </c>
      <c r="F1618" s="65" t="s">
        <v>227</v>
      </c>
      <c r="G1618" s="272">
        <v>2024</v>
      </c>
    </row>
    <row r="1619" spans="2:9" x14ac:dyDescent="0.2">
      <c r="B1619" s="323"/>
      <c r="C1619" s="319"/>
      <c r="D1619" s="23" t="s">
        <v>418</v>
      </c>
      <c r="E1619" s="24">
        <v>2013</v>
      </c>
      <c r="F1619" s="65" t="s">
        <v>371</v>
      </c>
      <c r="G1619" s="272">
        <v>2024</v>
      </c>
    </row>
    <row r="1620" spans="2:9" x14ac:dyDescent="0.2">
      <c r="B1620" s="323"/>
      <c r="C1620" s="319"/>
      <c r="D1620" s="23" t="s">
        <v>419</v>
      </c>
      <c r="E1620" s="24">
        <v>10760</v>
      </c>
      <c r="F1620" s="65" t="s">
        <v>371</v>
      </c>
      <c r="G1620" s="272">
        <v>2024</v>
      </c>
    </row>
    <row r="1621" spans="2:9" x14ac:dyDescent="0.2">
      <c r="B1621" s="323"/>
      <c r="C1621" s="319"/>
      <c r="D1621" s="23" t="s">
        <v>420</v>
      </c>
      <c r="E1621" s="24">
        <v>15562</v>
      </c>
      <c r="F1621" s="65" t="s">
        <v>371</v>
      </c>
      <c r="G1621" s="272">
        <v>2024</v>
      </c>
    </row>
    <row r="1622" spans="2:9" x14ac:dyDescent="0.2">
      <c r="B1622" s="323"/>
      <c r="C1622" s="319"/>
      <c r="D1622" s="23" t="s">
        <v>421</v>
      </c>
      <c r="E1622" s="24">
        <v>310</v>
      </c>
      <c r="F1622" s="65" t="s">
        <v>371</v>
      </c>
      <c r="G1622" s="272">
        <v>2024</v>
      </c>
    </row>
    <row r="1623" spans="2:9" x14ac:dyDescent="0.2">
      <c r="B1623" s="323"/>
      <c r="C1623" s="319"/>
      <c r="D1623" s="23" t="s">
        <v>421</v>
      </c>
      <c r="E1623" s="24">
        <v>6005</v>
      </c>
      <c r="F1623" s="65" t="s">
        <v>371</v>
      </c>
      <c r="G1623" s="272">
        <v>2024</v>
      </c>
    </row>
    <row r="1624" spans="2:9" x14ac:dyDescent="0.2">
      <c r="B1624" s="323"/>
      <c r="C1624" s="319"/>
      <c r="D1624" s="23" t="s">
        <v>600</v>
      </c>
      <c r="E1624" s="24">
        <v>11165</v>
      </c>
      <c r="F1624" s="31" t="s">
        <v>554</v>
      </c>
      <c r="G1624" s="272">
        <v>2024</v>
      </c>
    </row>
    <row r="1625" spans="2:9" x14ac:dyDescent="0.2">
      <c r="B1625" s="323"/>
      <c r="C1625" s="319"/>
      <c r="D1625" s="23" t="s">
        <v>676</v>
      </c>
      <c r="E1625" s="24">
        <v>3141</v>
      </c>
      <c r="F1625" s="31" t="s">
        <v>610</v>
      </c>
      <c r="G1625" s="272">
        <v>2024</v>
      </c>
    </row>
    <row r="1626" spans="2:9" x14ac:dyDescent="0.2">
      <c r="B1626" s="323"/>
      <c r="C1626" s="319"/>
      <c r="D1626" s="23" t="s">
        <v>747</v>
      </c>
      <c r="E1626" s="24">
        <v>3982</v>
      </c>
      <c r="F1626" s="31" t="s">
        <v>683</v>
      </c>
      <c r="G1626" s="272">
        <v>2024</v>
      </c>
    </row>
    <row r="1627" spans="2:9" x14ac:dyDescent="0.2">
      <c r="B1627" s="323"/>
      <c r="C1627" s="319"/>
      <c r="D1627" s="23" t="s">
        <v>848</v>
      </c>
      <c r="E1627" s="24">
        <v>4927</v>
      </c>
      <c r="F1627" s="31" t="s">
        <v>809</v>
      </c>
      <c r="G1627" s="272">
        <v>2024</v>
      </c>
    </row>
    <row r="1628" spans="2:9" x14ac:dyDescent="0.2">
      <c r="B1628" s="323"/>
      <c r="C1628" s="319"/>
      <c r="D1628" s="30" t="s">
        <v>133</v>
      </c>
      <c r="E1628" s="28"/>
      <c r="F1628" s="31"/>
      <c r="G1628" s="32"/>
    </row>
    <row r="1629" spans="2:9" x14ac:dyDescent="0.2">
      <c r="B1629" s="323"/>
      <c r="C1629" s="319"/>
      <c r="D1629" s="33" t="s">
        <v>216</v>
      </c>
      <c r="E1629" s="28">
        <v>527</v>
      </c>
      <c r="F1629" s="31" t="s">
        <v>179</v>
      </c>
      <c r="G1629" s="32">
        <v>2024</v>
      </c>
    </row>
    <row r="1630" spans="2:9" x14ac:dyDescent="0.2">
      <c r="B1630" s="323"/>
      <c r="C1630" s="319"/>
      <c r="D1630" s="33" t="s">
        <v>422</v>
      </c>
      <c r="E1630" s="28">
        <v>1358</v>
      </c>
      <c r="F1630" s="31" t="s">
        <v>371</v>
      </c>
      <c r="G1630" s="32">
        <v>2024</v>
      </c>
    </row>
    <row r="1631" spans="2:9" x14ac:dyDescent="0.2">
      <c r="B1631" s="323"/>
      <c r="C1631" s="319"/>
      <c r="D1631" s="50" t="s">
        <v>140</v>
      </c>
      <c r="E1631" s="28"/>
      <c r="F1631" s="31"/>
      <c r="G1631" s="32"/>
      <c r="I1631" s="7"/>
    </row>
    <row r="1632" spans="2:9" ht="16.899999999999999" customHeight="1" x14ac:dyDescent="0.2">
      <c r="B1632" s="324"/>
      <c r="C1632" s="320"/>
      <c r="D1632" s="67" t="s">
        <v>230</v>
      </c>
      <c r="E1632" s="28">
        <v>3000</v>
      </c>
      <c r="F1632" s="31" t="s">
        <v>227</v>
      </c>
      <c r="G1632" s="32">
        <v>2024</v>
      </c>
    </row>
    <row r="1633" spans="2:7" ht="15.6" customHeight="1" x14ac:dyDescent="0.2">
      <c r="B1633" s="324"/>
      <c r="C1633" s="320"/>
      <c r="D1633" s="33" t="s">
        <v>129</v>
      </c>
      <c r="E1633" s="28">
        <f>E1634+E1635</f>
        <v>21008</v>
      </c>
      <c r="F1633" s="31"/>
      <c r="G1633" s="268"/>
    </row>
    <row r="1634" spans="2:7" ht="25.5" x14ac:dyDescent="0.2">
      <c r="B1634" s="324"/>
      <c r="C1634" s="320"/>
      <c r="D1634" s="39" t="s">
        <v>178</v>
      </c>
      <c r="E1634" s="37">
        <v>17280</v>
      </c>
      <c r="F1634" s="41" t="s">
        <v>179</v>
      </c>
      <c r="G1634" s="268">
        <v>2024</v>
      </c>
    </row>
    <row r="1635" spans="2:7" ht="18" customHeight="1" thickBot="1" x14ac:dyDescent="0.25">
      <c r="B1635" s="324"/>
      <c r="C1635" s="320"/>
      <c r="D1635" s="119" t="s">
        <v>489</v>
      </c>
      <c r="E1635" s="37">
        <v>3728</v>
      </c>
      <c r="F1635" s="41" t="s">
        <v>761</v>
      </c>
      <c r="G1635" s="268">
        <v>2024</v>
      </c>
    </row>
    <row r="1636" spans="2:7" ht="13.5" thickBot="1" x14ac:dyDescent="0.25">
      <c r="B1636" s="332"/>
      <c r="C1636" s="58" t="s">
        <v>103</v>
      </c>
      <c r="D1636" s="220" t="s">
        <v>151</v>
      </c>
      <c r="E1636" s="208">
        <f>E1616+E1617+E1618+E1629+E1632+E1633+E1619+E1620+E1621+E1622+E1623+E1630+E1624+E1625+E1626+E1627</f>
        <v>115910</v>
      </c>
      <c r="F1636" s="45"/>
      <c r="G1636" s="46"/>
    </row>
    <row r="1637" spans="2:7" ht="12.75" customHeight="1" x14ac:dyDescent="0.2">
      <c r="B1637" s="327">
        <v>106</v>
      </c>
      <c r="C1637" s="316" t="s">
        <v>57</v>
      </c>
      <c r="D1637" s="126" t="s">
        <v>149</v>
      </c>
      <c r="E1637" s="24"/>
      <c r="F1637" s="65"/>
      <c r="G1637" s="272"/>
    </row>
    <row r="1638" spans="2:7" ht="12.75" customHeight="1" x14ac:dyDescent="0.2">
      <c r="B1638" s="328"/>
      <c r="C1638" s="316"/>
      <c r="D1638" s="123" t="s">
        <v>281</v>
      </c>
      <c r="E1638" s="24">
        <v>1762</v>
      </c>
      <c r="F1638" s="65" t="s">
        <v>227</v>
      </c>
      <c r="G1638" s="272">
        <v>2024</v>
      </c>
    </row>
    <row r="1639" spans="2:7" ht="18" customHeight="1" x14ac:dyDescent="0.2">
      <c r="B1639" s="328"/>
      <c r="C1639" s="316"/>
      <c r="D1639" s="123" t="s">
        <v>601</v>
      </c>
      <c r="E1639" s="28">
        <v>1441</v>
      </c>
      <c r="F1639" s="31" t="s">
        <v>554</v>
      </c>
      <c r="G1639" s="272">
        <v>2024</v>
      </c>
    </row>
    <row r="1640" spans="2:7" ht="18" customHeight="1" x14ac:dyDescent="0.2">
      <c r="B1640" s="328"/>
      <c r="C1640" s="316"/>
      <c r="D1640" s="123" t="s">
        <v>748</v>
      </c>
      <c r="E1640" s="28">
        <v>2900</v>
      </c>
      <c r="F1640" s="31" t="s">
        <v>683</v>
      </c>
      <c r="G1640" s="272">
        <v>2024</v>
      </c>
    </row>
    <row r="1641" spans="2:7" ht="12.75" customHeight="1" x14ac:dyDescent="0.2">
      <c r="B1641" s="329"/>
      <c r="C1641" s="316"/>
      <c r="D1641" s="30" t="s">
        <v>133</v>
      </c>
      <c r="E1641" s="28"/>
      <c r="F1641" s="31"/>
      <c r="G1641" s="32"/>
    </row>
    <row r="1642" spans="2:7" ht="12.75" customHeight="1" x14ac:dyDescent="0.2">
      <c r="B1642" s="329"/>
      <c r="C1642" s="316"/>
      <c r="D1642" s="33" t="s">
        <v>356</v>
      </c>
      <c r="E1642" s="28">
        <v>1080</v>
      </c>
      <c r="F1642" s="31" t="s">
        <v>297</v>
      </c>
      <c r="G1642" s="32">
        <v>2024</v>
      </c>
    </row>
    <row r="1643" spans="2:7" ht="12.75" customHeight="1" x14ac:dyDescent="0.2">
      <c r="B1643" s="329"/>
      <c r="C1643" s="316"/>
      <c r="D1643" s="33" t="s">
        <v>357</v>
      </c>
      <c r="E1643" s="28">
        <v>3000</v>
      </c>
      <c r="F1643" s="31" t="s">
        <v>297</v>
      </c>
      <c r="G1643" s="32">
        <v>2024</v>
      </c>
    </row>
    <row r="1644" spans="2:7" ht="12.75" customHeight="1" thickBot="1" x14ac:dyDescent="0.25">
      <c r="B1644" s="329"/>
      <c r="C1644" s="316"/>
      <c r="D1644" s="26" t="s">
        <v>856</v>
      </c>
      <c r="E1644" s="28">
        <v>3000</v>
      </c>
      <c r="F1644" s="31" t="s">
        <v>850</v>
      </c>
      <c r="G1644" s="32">
        <v>2024</v>
      </c>
    </row>
    <row r="1645" spans="2:7" ht="13.5" thickBot="1" x14ac:dyDescent="0.25">
      <c r="B1645" s="325"/>
      <c r="C1645" s="58" t="s">
        <v>103</v>
      </c>
      <c r="D1645" s="220" t="s">
        <v>151</v>
      </c>
      <c r="E1645" s="208">
        <f>E1638+E1642+E1643+E1639+E1640+E1644</f>
        <v>13183</v>
      </c>
      <c r="F1645" s="223"/>
      <c r="G1645" s="46"/>
    </row>
    <row r="1646" spans="2:7" ht="12.75" customHeight="1" x14ac:dyDescent="0.2">
      <c r="B1646" s="323">
        <v>107</v>
      </c>
      <c r="C1646" s="315" t="s">
        <v>58</v>
      </c>
      <c r="D1646" s="20" t="s">
        <v>126</v>
      </c>
      <c r="E1646" s="62"/>
      <c r="F1646" s="63"/>
      <c r="G1646" s="64"/>
    </row>
    <row r="1647" spans="2:7" ht="13.15" customHeight="1" x14ac:dyDescent="0.2">
      <c r="B1647" s="323"/>
      <c r="C1647" s="316"/>
      <c r="D1647" s="26" t="s">
        <v>486</v>
      </c>
      <c r="E1647" s="27">
        <v>6739</v>
      </c>
      <c r="F1647" s="31" t="s">
        <v>430</v>
      </c>
      <c r="G1647" s="32">
        <v>2024</v>
      </c>
    </row>
    <row r="1648" spans="2:7" ht="13.15" customHeight="1" x14ac:dyDescent="0.2">
      <c r="B1648" s="323"/>
      <c r="C1648" s="316"/>
      <c r="D1648" s="26" t="s">
        <v>602</v>
      </c>
      <c r="E1648" s="27">
        <v>3339</v>
      </c>
      <c r="F1648" s="31" t="s">
        <v>554</v>
      </c>
      <c r="G1648" s="32">
        <v>2024</v>
      </c>
    </row>
    <row r="1649" spans="2:9" x14ac:dyDescent="0.2">
      <c r="B1649" s="323"/>
      <c r="C1649" s="316"/>
      <c r="D1649" s="26" t="s">
        <v>603</v>
      </c>
      <c r="E1649" s="28">
        <v>6330</v>
      </c>
      <c r="F1649" s="31" t="s">
        <v>554</v>
      </c>
      <c r="G1649" s="32">
        <v>2024</v>
      </c>
      <c r="I1649" s="7"/>
    </row>
    <row r="1650" spans="2:9" x14ac:dyDescent="0.2">
      <c r="B1650" s="323"/>
      <c r="C1650" s="316"/>
      <c r="D1650" s="26" t="s">
        <v>804</v>
      </c>
      <c r="E1650" s="28">
        <v>2728</v>
      </c>
      <c r="F1650" s="31" t="s">
        <v>761</v>
      </c>
      <c r="G1650" s="32">
        <v>2024</v>
      </c>
      <c r="I1650" s="7"/>
    </row>
    <row r="1651" spans="2:9" x14ac:dyDescent="0.2">
      <c r="B1651" s="323"/>
      <c r="C1651" s="316"/>
      <c r="D1651" s="50" t="s">
        <v>139</v>
      </c>
      <c r="E1651" s="28"/>
      <c r="F1651" s="31"/>
      <c r="G1651" s="32"/>
      <c r="I1651" s="7"/>
    </row>
    <row r="1652" spans="2:9" ht="12.75" customHeight="1" x14ac:dyDescent="0.2">
      <c r="B1652" s="323"/>
      <c r="C1652" s="316"/>
      <c r="D1652" s="26" t="s">
        <v>220</v>
      </c>
      <c r="E1652" s="28">
        <v>2556</v>
      </c>
      <c r="F1652" s="31" t="s">
        <v>761</v>
      </c>
      <c r="G1652" s="32">
        <v>2024</v>
      </c>
    </row>
    <row r="1653" spans="2:9" ht="12.75" customHeight="1" x14ac:dyDescent="0.2">
      <c r="B1653" s="323"/>
      <c r="C1653" s="316"/>
      <c r="D1653" s="30" t="s">
        <v>133</v>
      </c>
      <c r="E1653" s="28"/>
      <c r="F1653" s="31"/>
      <c r="G1653" s="32"/>
    </row>
    <row r="1654" spans="2:9" ht="12.75" customHeight="1" x14ac:dyDescent="0.2">
      <c r="B1654" s="323"/>
      <c r="C1654" s="316"/>
      <c r="D1654" s="33" t="s">
        <v>217</v>
      </c>
      <c r="E1654" s="28">
        <v>527</v>
      </c>
      <c r="F1654" s="31" t="s">
        <v>179</v>
      </c>
      <c r="G1654" s="32">
        <v>2024</v>
      </c>
    </row>
    <row r="1655" spans="2:9" ht="12.75" customHeight="1" x14ac:dyDescent="0.2">
      <c r="B1655" s="323"/>
      <c r="C1655" s="316"/>
      <c r="D1655" s="33" t="s">
        <v>218</v>
      </c>
      <c r="E1655" s="28">
        <v>522</v>
      </c>
      <c r="F1655" s="31" t="s">
        <v>179</v>
      </c>
      <c r="G1655" s="32">
        <v>2024</v>
      </c>
    </row>
    <row r="1656" spans="2:9" ht="12.75" customHeight="1" x14ac:dyDescent="0.2">
      <c r="B1656" s="323"/>
      <c r="C1656" s="316"/>
      <c r="D1656" s="33" t="s">
        <v>218</v>
      </c>
      <c r="E1656" s="28">
        <v>1189</v>
      </c>
      <c r="F1656" s="31" t="s">
        <v>227</v>
      </c>
      <c r="G1656" s="32">
        <v>2024</v>
      </c>
    </row>
    <row r="1657" spans="2:9" ht="12.75" customHeight="1" x14ac:dyDescent="0.2">
      <c r="B1657" s="323"/>
      <c r="C1657" s="316"/>
      <c r="D1657" s="50" t="s">
        <v>140</v>
      </c>
      <c r="E1657" s="28"/>
      <c r="F1657" s="31"/>
      <c r="G1657" s="32"/>
    </row>
    <row r="1658" spans="2:9" ht="12.75" customHeight="1" x14ac:dyDescent="0.2">
      <c r="B1658" s="323"/>
      <c r="C1658" s="316"/>
      <c r="D1658" s="33" t="s">
        <v>230</v>
      </c>
      <c r="E1658" s="28">
        <v>3000</v>
      </c>
      <c r="F1658" s="31" t="s">
        <v>227</v>
      </c>
      <c r="G1658" s="32">
        <v>2024</v>
      </c>
    </row>
    <row r="1659" spans="2:9" ht="12.75" customHeight="1" thickBot="1" x14ac:dyDescent="0.25">
      <c r="B1659" s="323"/>
      <c r="C1659" s="316"/>
      <c r="D1659" s="79" t="s">
        <v>437</v>
      </c>
      <c r="E1659" s="27">
        <v>3192</v>
      </c>
      <c r="F1659" s="31" t="s">
        <v>430</v>
      </c>
      <c r="G1659" s="32">
        <v>2024</v>
      </c>
    </row>
    <row r="1660" spans="2:9" ht="13.5" thickBot="1" x14ac:dyDescent="0.25">
      <c r="B1660" s="332"/>
      <c r="C1660" s="58" t="s">
        <v>103</v>
      </c>
      <c r="D1660" s="220" t="s">
        <v>151</v>
      </c>
      <c r="E1660" s="208">
        <f>E1654+E1655+E1656+E1658+E1647+E1659+E1648+E1649+E1650+E1652</f>
        <v>30122</v>
      </c>
      <c r="F1660" s="45"/>
      <c r="G1660" s="46"/>
    </row>
    <row r="1661" spans="2:9" ht="12.75" customHeight="1" x14ac:dyDescent="0.2">
      <c r="B1661" s="338">
        <v>108</v>
      </c>
      <c r="C1661" s="333" t="s">
        <v>92</v>
      </c>
      <c r="D1661" s="20" t="s">
        <v>126</v>
      </c>
      <c r="E1661" s="62"/>
      <c r="F1661" s="63"/>
      <c r="G1661" s="64"/>
    </row>
    <row r="1662" spans="2:9" ht="38.25" x14ac:dyDescent="0.2">
      <c r="B1662" s="317"/>
      <c r="C1662" s="334"/>
      <c r="D1662" s="23" t="s">
        <v>749</v>
      </c>
      <c r="E1662" s="24">
        <v>12392</v>
      </c>
      <c r="F1662" s="65" t="s">
        <v>683</v>
      </c>
      <c r="G1662" s="272">
        <v>2024</v>
      </c>
    </row>
    <row r="1663" spans="2:9" ht="12.75" customHeight="1" x14ac:dyDescent="0.2">
      <c r="B1663" s="317"/>
      <c r="C1663" s="334"/>
      <c r="D1663" s="50" t="s">
        <v>139</v>
      </c>
      <c r="E1663" s="28"/>
      <c r="F1663" s="31"/>
      <c r="G1663" s="32"/>
    </row>
    <row r="1664" spans="2:9" ht="12.75" customHeight="1" x14ac:dyDescent="0.2">
      <c r="B1664" s="317"/>
      <c r="C1664" s="334"/>
      <c r="D1664" s="49" t="s">
        <v>219</v>
      </c>
      <c r="E1664" s="28">
        <v>1860</v>
      </c>
      <c r="F1664" s="31" t="s">
        <v>179</v>
      </c>
      <c r="G1664" s="32">
        <v>2024</v>
      </c>
    </row>
    <row r="1665" spans="2:7" ht="12.75" customHeight="1" x14ac:dyDescent="0.2">
      <c r="B1665" s="317"/>
      <c r="C1665" s="334"/>
      <c r="D1665" s="49" t="s">
        <v>220</v>
      </c>
      <c r="E1665" s="28">
        <v>1860</v>
      </c>
      <c r="F1665" s="31" t="s">
        <v>179</v>
      </c>
      <c r="G1665" s="32">
        <v>2024</v>
      </c>
    </row>
    <row r="1666" spans="2:7" ht="12.75" customHeight="1" x14ac:dyDescent="0.2">
      <c r="B1666" s="317"/>
      <c r="C1666" s="334"/>
      <c r="D1666" s="49" t="s">
        <v>273</v>
      </c>
      <c r="E1666" s="28">
        <v>2682</v>
      </c>
      <c r="F1666" s="31" t="s">
        <v>371</v>
      </c>
      <c r="G1666" s="32">
        <v>2024</v>
      </c>
    </row>
    <row r="1667" spans="2:7" ht="12.75" customHeight="1" x14ac:dyDescent="0.2">
      <c r="B1667" s="317"/>
      <c r="C1667" s="334"/>
      <c r="D1667" s="49" t="s">
        <v>424</v>
      </c>
      <c r="E1667" s="28">
        <v>1860</v>
      </c>
      <c r="F1667" s="31" t="s">
        <v>371</v>
      </c>
      <c r="G1667" s="32">
        <v>2024</v>
      </c>
    </row>
    <row r="1668" spans="2:7" ht="12.75" customHeight="1" x14ac:dyDescent="0.2">
      <c r="B1668" s="317"/>
      <c r="C1668" s="334"/>
      <c r="D1668" s="49" t="s">
        <v>273</v>
      </c>
      <c r="E1668" s="28">
        <v>2682</v>
      </c>
      <c r="F1668" s="31" t="s">
        <v>371</v>
      </c>
      <c r="G1668" s="32">
        <v>2024</v>
      </c>
    </row>
    <row r="1669" spans="2:7" ht="12.75" customHeight="1" x14ac:dyDescent="0.2">
      <c r="B1669" s="317"/>
      <c r="C1669" s="334"/>
      <c r="D1669" s="30" t="s">
        <v>133</v>
      </c>
      <c r="E1669" s="114"/>
      <c r="F1669" s="31"/>
      <c r="G1669" s="32"/>
    </row>
    <row r="1670" spans="2:7" ht="12.75" customHeight="1" x14ac:dyDescent="0.2">
      <c r="B1670" s="317"/>
      <c r="C1670" s="334"/>
      <c r="D1670" s="173" t="s">
        <v>423</v>
      </c>
      <c r="E1670" s="114">
        <v>10000</v>
      </c>
      <c r="F1670" s="31" t="s">
        <v>371</v>
      </c>
      <c r="G1670" s="32">
        <v>2024</v>
      </c>
    </row>
    <row r="1671" spans="2:7" ht="12.75" customHeight="1" x14ac:dyDescent="0.2">
      <c r="B1671" s="317"/>
      <c r="C1671" s="334"/>
      <c r="D1671" s="50" t="s">
        <v>140</v>
      </c>
      <c r="E1671" s="28"/>
      <c r="F1671" s="31"/>
      <c r="G1671" s="32"/>
    </row>
    <row r="1672" spans="2:7" ht="12.75" customHeight="1" thickBot="1" x14ac:dyDescent="0.25">
      <c r="B1672" s="317"/>
      <c r="C1672" s="334"/>
      <c r="D1672" s="33" t="s">
        <v>230</v>
      </c>
      <c r="E1672" s="28">
        <v>3000</v>
      </c>
      <c r="F1672" s="31" t="s">
        <v>227</v>
      </c>
      <c r="G1672" s="32">
        <v>2024</v>
      </c>
    </row>
    <row r="1673" spans="2:7" ht="13.5" thickBot="1" x14ac:dyDescent="0.25">
      <c r="B1673" s="317"/>
      <c r="C1673" s="129" t="s">
        <v>103</v>
      </c>
      <c r="D1673" s="220" t="s">
        <v>151</v>
      </c>
      <c r="E1673" s="107">
        <f>E1664+E1665+E1672+E1666+E1667+E1668+E1670+E1662</f>
        <v>36336</v>
      </c>
      <c r="F1673" s="45"/>
      <c r="G1673" s="46"/>
    </row>
    <row r="1674" spans="2:7" x14ac:dyDescent="0.2">
      <c r="B1674" s="322">
        <v>109</v>
      </c>
      <c r="C1674" s="334" t="s">
        <v>166</v>
      </c>
      <c r="D1674" s="50" t="s">
        <v>139</v>
      </c>
      <c r="E1674" s="224"/>
      <c r="F1674" s="148"/>
      <c r="G1674" s="301"/>
    </row>
    <row r="1675" spans="2:7" x14ac:dyDescent="0.2">
      <c r="B1675" s="324"/>
      <c r="C1675" s="334"/>
      <c r="D1675" s="26" t="s">
        <v>750</v>
      </c>
      <c r="E1675" s="114">
        <v>2271</v>
      </c>
      <c r="F1675" s="149" t="s">
        <v>683</v>
      </c>
      <c r="G1675" s="302">
        <v>2024</v>
      </c>
    </row>
    <row r="1676" spans="2:7" x14ac:dyDescent="0.2">
      <c r="B1676" s="324"/>
      <c r="C1676" s="334"/>
      <c r="D1676" s="26" t="s">
        <v>805</v>
      </c>
      <c r="E1676" s="114">
        <v>2031</v>
      </c>
      <c r="F1676" s="149" t="s">
        <v>761</v>
      </c>
      <c r="G1676" s="302">
        <v>2024</v>
      </c>
    </row>
    <row r="1677" spans="2:7" ht="13.5" thickBot="1" x14ac:dyDescent="0.25">
      <c r="B1677" s="324"/>
      <c r="C1677" s="334"/>
      <c r="D1677" s="33" t="s">
        <v>609</v>
      </c>
      <c r="E1677" s="114">
        <v>2794</v>
      </c>
      <c r="F1677" s="149" t="s">
        <v>850</v>
      </c>
      <c r="G1677" s="302">
        <v>2024</v>
      </c>
    </row>
    <row r="1678" spans="2:7" ht="13.5" thickBot="1" x14ac:dyDescent="0.25">
      <c r="B1678" s="325"/>
      <c r="C1678" s="191" t="s">
        <v>103</v>
      </c>
      <c r="D1678" s="220" t="s">
        <v>151</v>
      </c>
      <c r="E1678" s="107">
        <f>E1675+E1676+E1677</f>
        <v>7096</v>
      </c>
      <c r="F1678" s="45"/>
      <c r="G1678" s="46"/>
    </row>
    <row r="1679" spans="2:7" ht="16.5" customHeight="1" x14ac:dyDescent="0.2">
      <c r="B1679" s="317">
        <v>110</v>
      </c>
      <c r="C1679" s="333" t="s">
        <v>59</v>
      </c>
      <c r="D1679" s="20" t="s">
        <v>126</v>
      </c>
      <c r="E1679" s="225"/>
      <c r="F1679" s="226"/>
      <c r="G1679" s="284"/>
    </row>
    <row r="1680" spans="2:7" x14ac:dyDescent="0.2">
      <c r="B1680" s="317"/>
      <c r="C1680" s="334"/>
      <c r="D1680" s="26" t="s">
        <v>904</v>
      </c>
      <c r="E1680" s="114">
        <v>56143</v>
      </c>
      <c r="F1680" s="149" t="s">
        <v>850</v>
      </c>
      <c r="G1680" s="32">
        <v>2024</v>
      </c>
    </row>
    <row r="1681" spans="2:7" x14ac:dyDescent="0.2">
      <c r="B1681" s="317"/>
      <c r="C1681" s="334"/>
      <c r="D1681" s="50" t="s">
        <v>139</v>
      </c>
      <c r="E1681" s="114"/>
      <c r="F1681" s="149"/>
      <c r="G1681" s="32"/>
    </row>
    <row r="1682" spans="2:7" x14ac:dyDescent="0.2">
      <c r="B1682" s="317"/>
      <c r="C1682" s="334"/>
      <c r="D1682" s="26" t="s">
        <v>905</v>
      </c>
      <c r="E1682" s="114">
        <v>23164</v>
      </c>
      <c r="F1682" s="149" t="s">
        <v>850</v>
      </c>
      <c r="G1682" s="32">
        <v>2024</v>
      </c>
    </row>
    <row r="1683" spans="2:7" x14ac:dyDescent="0.2">
      <c r="B1683" s="317"/>
      <c r="C1683" s="334"/>
      <c r="D1683" s="30" t="s">
        <v>133</v>
      </c>
      <c r="E1683" s="114"/>
      <c r="F1683" s="149"/>
      <c r="G1683" s="32"/>
    </row>
    <row r="1684" spans="2:7" x14ac:dyDescent="0.2">
      <c r="B1684" s="317"/>
      <c r="C1684" s="334"/>
      <c r="D1684" s="26" t="s">
        <v>751</v>
      </c>
      <c r="E1684" s="114">
        <v>3000</v>
      </c>
      <c r="F1684" s="149" t="s">
        <v>683</v>
      </c>
      <c r="G1684" s="32">
        <v>2024</v>
      </c>
    </row>
    <row r="1685" spans="2:7" x14ac:dyDescent="0.2">
      <c r="B1685" s="317"/>
      <c r="C1685" s="334"/>
      <c r="D1685" s="34" t="s">
        <v>140</v>
      </c>
      <c r="E1685" s="28"/>
      <c r="F1685" s="31"/>
      <c r="G1685" s="32"/>
    </row>
    <row r="1686" spans="2:7" ht="12.75" customHeight="1" x14ac:dyDescent="0.2">
      <c r="B1686" s="317"/>
      <c r="C1686" s="334"/>
      <c r="D1686" s="49" t="s">
        <v>626</v>
      </c>
      <c r="E1686" s="28">
        <v>4000</v>
      </c>
      <c r="F1686" s="31" t="s">
        <v>610</v>
      </c>
      <c r="G1686" s="32">
        <v>2024</v>
      </c>
    </row>
    <row r="1687" spans="2:7" ht="13.5" customHeight="1" x14ac:dyDescent="0.25">
      <c r="B1687" s="317"/>
      <c r="C1687" s="334"/>
      <c r="D1687" s="119" t="s">
        <v>150</v>
      </c>
      <c r="E1687" s="37">
        <f>E1688</f>
        <v>540</v>
      </c>
      <c r="F1687" s="168"/>
      <c r="G1687" s="268"/>
    </row>
    <row r="1688" spans="2:7" ht="13.5" customHeight="1" thickBot="1" x14ac:dyDescent="0.25">
      <c r="B1688" s="317"/>
      <c r="C1688" s="334"/>
      <c r="D1688" s="119" t="s">
        <v>187</v>
      </c>
      <c r="E1688" s="37">
        <v>540</v>
      </c>
      <c r="F1688" s="41" t="s">
        <v>297</v>
      </c>
      <c r="G1688" s="268">
        <v>2024</v>
      </c>
    </row>
    <row r="1689" spans="2:7" ht="13.5" thickBot="1" x14ac:dyDescent="0.25">
      <c r="B1689" s="318"/>
      <c r="C1689" s="58" t="s">
        <v>103</v>
      </c>
      <c r="D1689" s="220" t="s">
        <v>151</v>
      </c>
      <c r="E1689" s="208">
        <f>E1687+E1686+E1684+E1680+E1682</f>
        <v>86847</v>
      </c>
      <c r="F1689" s="45"/>
      <c r="G1689" s="46"/>
    </row>
    <row r="1690" spans="2:7" ht="12.75" customHeight="1" x14ac:dyDescent="0.2">
      <c r="B1690" s="338">
        <v>111</v>
      </c>
      <c r="C1690" s="333" t="s">
        <v>71</v>
      </c>
      <c r="D1690" s="50" t="s">
        <v>139</v>
      </c>
      <c r="E1690" s="62"/>
      <c r="F1690" s="63"/>
      <c r="G1690" s="64"/>
    </row>
    <row r="1691" spans="2:7" ht="12.75" customHeight="1" x14ac:dyDescent="0.2">
      <c r="B1691" s="317"/>
      <c r="C1691" s="334"/>
      <c r="D1691" s="26" t="s">
        <v>568</v>
      </c>
      <c r="E1691" s="28">
        <v>2556</v>
      </c>
      <c r="F1691" s="31" t="s">
        <v>610</v>
      </c>
      <c r="G1691" s="32">
        <v>2024</v>
      </c>
    </row>
    <row r="1692" spans="2:7" ht="12.75" customHeight="1" x14ac:dyDescent="0.2">
      <c r="B1692" s="317"/>
      <c r="C1692" s="334"/>
      <c r="D1692" s="50" t="s">
        <v>140</v>
      </c>
      <c r="E1692" s="28"/>
      <c r="F1692" s="41"/>
      <c r="G1692" s="32"/>
    </row>
    <row r="1693" spans="2:7" ht="25.5" x14ac:dyDescent="0.2">
      <c r="B1693" s="317"/>
      <c r="C1693" s="334"/>
      <c r="D1693" s="67" t="s">
        <v>867</v>
      </c>
      <c r="E1693" s="28">
        <v>16000</v>
      </c>
      <c r="F1693" s="31" t="s">
        <v>850</v>
      </c>
      <c r="G1693" s="32">
        <v>2024</v>
      </c>
    </row>
    <row r="1694" spans="2:7" ht="12.75" customHeight="1" x14ac:dyDescent="0.2">
      <c r="B1694" s="317"/>
      <c r="C1694" s="334"/>
      <c r="D1694" s="33" t="s">
        <v>129</v>
      </c>
      <c r="E1694" s="28">
        <f>E1695</f>
        <v>540</v>
      </c>
      <c r="F1694" s="168"/>
      <c r="G1694" s="268"/>
    </row>
    <row r="1695" spans="2:7" ht="12.75" customHeight="1" thickBot="1" x14ac:dyDescent="0.25">
      <c r="B1695" s="317"/>
      <c r="C1695" s="334"/>
      <c r="D1695" s="128" t="s">
        <v>187</v>
      </c>
      <c r="E1695" s="37">
        <v>540</v>
      </c>
      <c r="F1695" s="41" t="s">
        <v>297</v>
      </c>
      <c r="G1695" s="268">
        <v>2024</v>
      </c>
    </row>
    <row r="1696" spans="2:7" ht="13.5" thickBot="1" x14ac:dyDescent="0.25">
      <c r="B1696" s="318"/>
      <c r="C1696" s="58" t="s">
        <v>103</v>
      </c>
      <c r="D1696" s="220" t="s">
        <v>151</v>
      </c>
      <c r="E1696" s="208">
        <f>E1694+E1691+E1693</f>
        <v>19096</v>
      </c>
      <c r="F1696" s="223"/>
      <c r="G1696" s="46"/>
    </row>
    <row r="1697" spans="2:9" ht="12.75" customHeight="1" x14ac:dyDescent="0.2">
      <c r="B1697" s="322">
        <v>112</v>
      </c>
      <c r="C1697" s="316" t="s">
        <v>77</v>
      </c>
      <c r="D1697" s="50" t="s">
        <v>139</v>
      </c>
      <c r="E1697" s="62"/>
      <c r="F1697" s="63"/>
      <c r="G1697" s="64"/>
    </row>
    <row r="1698" spans="2:9" x14ac:dyDescent="0.2">
      <c r="B1698" s="332"/>
      <c r="C1698" s="316"/>
      <c r="D1698" s="49" t="s">
        <v>442</v>
      </c>
      <c r="E1698" s="28">
        <v>2763</v>
      </c>
      <c r="F1698" s="31" t="s">
        <v>610</v>
      </c>
      <c r="G1698" s="272">
        <v>2024</v>
      </c>
      <c r="I1698" s="7"/>
    </row>
    <row r="1699" spans="2:9" x14ac:dyDescent="0.2">
      <c r="B1699" s="332"/>
      <c r="C1699" s="316"/>
      <c r="D1699" s="50" t="s">
        <v>133</v>
      </c>
      <c r="E1699" s="28"/>
      <c r="F1699" s="31"/>
      <c r="G1699" s="32"/>
    </row>
    <row r="1700" spans="2:9" x14ac:dyDescent="0.2">
      <c r="B1700" s="332"/>
      <c r="C1700" s="316"/>
      <c r="D1700" s="26" t="s">
        <v>547</v>
      </c>
      <c r="E1700" s="35">
        <v>498</v>
      </c>
      <c r="F1700" s="31" t="s">
        <v>497</v>
      </c>
      <c r="G1700" s="32">
        <v>2024</v>
      </c>
    </row>
    <row r="1701" spans="2:9" x14ac:dyDescent="0.2">
      <c r="B1701" s="332"/>
      <c r="C1701" s="316"/>
      <c r="D1701" s="33" t="s">
        <v>129</v>
      </c>
      <c r="E1701" s="114">
        <f>E1702</f>
        <v>540</v>
      </c>
      <c r="F1701" s="2"/>
      <c r="G1701" s="267"/>
    </row>
    <row r="1702" spans="2:9" ht="13.5" thickBot="1" x14ac:dyDescent="0.25">
      <c r="B1702" s="332"/>
      <c r="C1702" s="316"/>
      <c r="D1702" s="80" t="s">
        <v>187</v>
      </c>
      <c r="E1702" s="86">
        <v>540</v>
      </c>
      <c r="F1702" s="87" t="s">
        <v>297</v>
      </c>
      <c r="G1702" s="268">
        <v>2024</v>
      </c>
    </row>
    <row r="1703" spans="2:9" ht="13.5" thickBot="1" x14ac:dyDescent="0.25">
      <c r="B1703" s="325"/>
      <c r="C1703" s="129" t="s">
        <v>103</v>
      </c>
      <c r="D1703" s="220" t="s">
        <v>151</v>
      </c>
      <c r="E1703" s="208">
        <f>E1701+E1700+E1698</f>
        <v>3801</v>
      </c>
      <c r="F1703" s="223"/>
      <c r="G1703" s="46"/>
    </row>
    <row r="1704" spans="2:9" ht="12.75" customHeight="1" x14ac:dyDescent="0.2">
      <c r="B1704" s="322">
        <v>113</v>
      </c>
      <c r="C1704" s="334" t="s">
        <v>60</v>
      </c>
      <c r="D1704" s="50" t="s">
        <v>133</v>
      </c>
      <c r="E1704" s="24"/>
      <c r="F1704" s="65"/>
      <c r="G1704" s="272"/>
    </row>
    <row r="1705" spans="2:9" x14ac:dyDescent="0.2">
      <c r="B1705" s="323"/>
      <c r="C1705" s="334"/>
      <c r="D1705" s="123" t="s">
        <v>305</v>
      </c>
      <c r="E1705" s="101">
        <v>3000</v>
      </c>
      <c r="F1705" s="31" t="s">
        <v>297</v>
      </c>
      <c r="G1705" s="280">
        <v>2024</v>
      </c>
      <c r="I1705" s="7"/>
    </row>
    <row r="1706" spans="2:9" ht="13.5" thickBot="1" x14ac:dyDescent="0.25">
      <c r="B1706" s="323"/>
      <c r="C1706" s="334"/>
      <c r="D1706" s="79" t="s">
        <v>548</v>
      </c>
      <c r="E1706" s="35">
        <v>617</v>
      </c>
      <c r="F1706" s="31" t="s">
        <v>497</v>
      </c>
      <c r="G1706" s="280">
        <v>2024</v>
      </c>
      <c r="I1706" s="7"/>
    </row>
    <row r="1707" spans="2:9" ht="13.5" thickBot="1" x14ac:dyDescent="0.25">
      <c r="B1707" s="325"/>
      <c r="C1707" s="58" t="s">
        <v>103</v>
      </c>
      <c r="D1707" s="220" t="s">
        <v>151</v>
      </c>
      <c r="E1707" s="107">
        <f>E1705+E1706</f>
        <v>3617</v>
      </c>
      <c r="F1707" s="121"/>
      <c r="G1707" s="248"/>
    </row>
    <row r="1708" spans="2:9" x14ac:dyDescent="0.2">
      <c r="B1708" s="338">
        <v>114</v>
      </c>
      <c r="C1708" s="361" t="s">
        <v>291</v>
      </c>
      <c r="D1708" s="50" t="s">
        <v>133</v>
      </c>
      <c r="E1708" s="144"/>
      <c r="F1708" s="227"/>
      <c r="G1708" s="303"/>
    </row>
    <row r="1709" spans="2:9" x14ac:dyDescent="0.2">
      <c r="B1709" s="317"/>
      <c r="C1709" s="361"/>
      <c r="D1709" s="26" t="s">
        <v>359</v>
      </c>
      <c r="E1709" s="114">
        <v>5234</v>
      </c>
      <c r="F1709" s="228" t="s">
        <v>297</v>
      </c>
      <c r="G1709" s="304">
        <v>2024</v>
      </c>
    </row>
    <row r="1710" spans="2:9" ht="13.5" thickBot="1" x14ac:dyDescent="0.25">
      <c r="B1710" s="317"/>
      <c r="C1710" s="361"/>
      <c r="D1710" s="26" t="s">
        <v>548</v>
      </c>
      <c r="E1710" s="35">
        <v>695</v>
      </c>
      <c r="F1710" s="228" t="s">
        <v>497</v>
      </c>
      <c r="G1710" s="304">
        <v>2024</v>
      </c>
    </row>
    <row r="1711" spans="2:9" ht="13.5" thickBot="1" x14ac:dyDescent="0.25">
      <c r="B1711" s="318"/>
      <c r="C1711" s="129" t="s">
        <v>103</v>
      </c>
      <c r="D1711" s="217" t="s">
        <v>151</v>
      </c>
      <c r="E1711" s="107">
        <f>E1709+E1710</f>
        <v>5929</v>
      </c>
      <c r="F1711" s="121"/>
      <c r="G1711" s="248"/>
    </row>
    <row r="1712" spans="2:9" x14ac:dyDescent="0.2">
      <c r="B1712" s="363">
        <v>115</v>
      </c>
      <c r="C1712" s="362" t="s">
        <v>155</v>
      </c>
      <c r="D1712" s="141" t="s">
        <v>126</v>
      </c>
      <c r="E1712" s="224"/>
      <c r="F1712" s="229"/>
      <c r="G1712" s="305"/>
    </row>
    <row r="1713" spans="2:7" ht="25.5" x14ac:dyDescent="0.2">
      <c r="B1713" s="356"/>
      <c r="C1713" s="362"/>
      <c r="D1713" s="23" t="s">
        <v>677</v>
      </c>
      <c r="E1713" s="27">
        <v>9072</v>
      </c>
      <c r="F1713" s="31" t="s">
        <v>610</v>
      </c>
      <c r="G1713" s="285">
        <v>2024</v>
      </c>
    </row>
    <row r="1714" spans="2:7" ht="21" customHeight="1" x14ac:dyDescent="0.2">
      <c r="B1714" s="356"/>
      <c r="C1714" s="362"/>
      <c r="D1714" s="23" t="s">
        <v>752</v>
      </c>
      <c r="E1714" s="27">
        <v>1800</v>
      </c>
      <c r="F1714" s="31" t="s">
        <v>683</v>
      </c>
      <c r="G1714" s="285">
        <v>2024</v>
      </c>
    </row>
    <row r="1715" spans="2:7" ht="21" customHeight="1" x14ac:dyDescent="0.2">
      <c r="B1715" s="356"/>
      <c r="C1715" s="362"/>
      <c r="D1715" s="23" t="s">
        <v>806</v>
      </c>
      <c r="E1715" s="27">
        <v>5552</v>
      </c>
      <c r="F1715" s="31" t="s">
        <v>761</v>
      </c>
      <c r="G1715" s="285">
        <v>2024</v>
      </c>
    </row>
    <row r="1716" spans="2:7" ht="21" customHeight="1" x14ac:dyDescent="0.2">
      <c r="B1716" s="356"/>
      <c r="C1716" s="362"/>
      <c r="D1716" s="23" t="s">
        <v>807</v>
      </c>
      <c r="E1716" s="27">
        <v>133478</v>
      </c>
      <c r="F1716" s="31" t="s">
        <v>761</v>
      </c>
      <c r="G1716" s="285">
        <v>2024</v>
      </c>
    </row>
    <row r="1717" spans="2:7" x14ac:dyDescent="0.2">
      <c r="B1717" s="356"/>
      <c r="C1717" s="362"/>
      <c r="D1717" s="50" t="s">
        <v>139</v>
      </c>
      <c r="E1717" s="172"/>
      <c r="F1717" s="230"/>
      <c r="G1717" s="306"/>
    </row>
    <row r="1718" spans="2:7" x14ac:dyDescent="0.2">
      <c r="B1718" s="356"/>
      <c r="C1718" s="362"/>
      <c r="D1718" s="49" t="s">
        <v>361</v>
      </c>
      <c r="E1718" s="114">
        <v>312</v>
      </c>
      <c r="F1718" s="97" t="s">
        <v>297</v>
      </c>
      <c r="G1718" s="304">
        <v>2024</v>
      </c>
    </row>
    <row r="1719" spans="2:7" x14ac:dyDescent="0.2">
      <c r="B1719" s="356"/>
      <c r="C1719" s="362"/>
      <c r="D1719" s="79" t="s">
        <v>487</v>
      </c>
      <c r="E1719" s="27">
        <v>6615</v>
      </c>
      <c r="F1719" s="97" t="s">
        <v>430</v>
      </c>
      <c r="G1719" s="304">
        <v>2024</v>
      </c>
    </row>
    <row r="1720" spans="2:7" x14ac:dyDescent="0.2">
      <c r="B1720" s="356"/>
      <c r="C1720" s="362"/>
      <c r="D1720" s="79" t="s">
        <v>488</v>
      </c>
      <c r="E1720" s="27">
        <v>1950</v>
      </c>
      <c r="F1720" s="97" t="s">
        <v>430</v>
      </c>
      <c r="G1720" s="304">
        <v>2024</v>
      </c>
    </row>
    <row r="1721" spans="2:7" x14ac:dyDescent="0.2">
      <c r="B1721" s="356"/>
      <c r="C1721" s="362"/>
      <c r="D1721" s="79" t="s">
        <v>549</v>
      </c>
      <c r="E1721" s="35">
        <v>1644</v>
      </c>
      <c r="F1721" s="97" t="s">
        <v>497</v>
      </c>
      <c r="G1721" s="304">
        <v>2024</v>
      </c>
    </row>
    <row r="1722" spans="2:7" x14ac:dyDescent="0.2">
      <c r="B1722" s="356"/>
      <c r="C1722" s="362"/>
      <c r="D1722" s="30" t="s">
        <v>133</v>
      </c>
      <c r="E1722" s="172"/>
      <c r="F1722" s="230"/>
      <c r="G1722" s="306"/>
    </row>
    <row r="1723" spans="2:7" x14ac:dyDescent="0.2">
      <c r="B1723" s="356"/>
      <c r="C1723" s="362"/>
      <c r="D1723" s="26" t="s">
        <v>221</v>
      </c>
      <c r="E1723" s="114">
        <v>3852</v>
      </c>
      <c r="F1723" s="97" t="s">
        <v>179</v>
      </c>
      <c r="G1723" s="304">
        <v>2024</v>
      </c>
    </row>
    <row r="1724" spans="2:7" x14ac:dyDescent="0.2">
      <c r="B1724" s="356"/>
      <c r="C1724" s="362"/>
      <c r="D1724" s="26" t="s">
        <v>360</v>
      </c>
      <c r="E1724" s="114">
        <v>695</v>
      </c>
      <c r="F1724" s="97" t="s">
        <v>297</v>
      </c>
      <c r="G1724" s="304">
        <v>2024</v>
      </c>
    </row>
    <row r="1725" spans="2:7" x14ac:dyDescent="0.2">
      <c r="B1725" s="356"/>
      <c r="C1725" s="362"/>
      <c r="D1725" s="34" t="s">
        <v>140</v>
      </c>
      <c r="E1725" s="172"/>
      <c r="F1725" s="230"/>
      <c r="G1725" s="306"/>
    </row>
    <row r="1726" spans="2:7" ht="25.5" x14ac:dyDescent="0.2">
      <c r="B1726" s="356"/>
      <c r="C1726" s="362"/>
      <c r="D1726" s="26" t="s">
        <v>284</v>
      </c>
      <c r="E1726" s="27">
        <v>21000</v>
      </c>
      <c r="F1726" s="31" t="s">
        <v>227</v>
      </c>
      <c r="G1726" s="302">
        <v>2024</v>
      </c>
    </row>
    <row r="1727" spans="2:7" ht="18" customHeight="1" x14ac:dyDescent="0.2">
      <c r="B1727" s="356"/>
      <c r="C1727" s="362"/>
      <c r="D1727" s="33" t="s">
        <v>129</v>
      </c>
      <c r="E1727" s="86">
        <f>E1728+E1729</f>
        <v>5395</v>
      </c>
      <c r="F1727" s="311" t="s">
        <v>127</v>
      </c>
      <c r="G1727" s="312"/>
    </row>
    <row r="1728" spans="2:7" x14ac:dyDescent="0.2">
      <c r="B1728" s="356"/>
      <c r="C1728" s="362"/>
      <c r="D1728" s="194" t="s">
        <v>489</v>
      </c>
      <c r="E1728" s="154">
        <v>1675</v>
      </c>
      <c r="F1728" s="87" t="s">
        <v>430</v>
      </c>
      <c r="G1728" s="307">
        <v>2024</v>
      </c>
    </row>
    <row r="1729" spans="2:7" ht="26.25" thickBot="1" x14ac:dyDescent="0.25">
      <c r="B1729" s="356"/>
      <c r="C1729" s="362"/>
      <c r="D1729" s="140" t="s">
        <v>849</v>
      </c>
      <c r="E1729" s="155">
        <v>3720</v>
      </c>
      <c r="F1729" s="75" t="s">
        <v>809</v>
      </c>
      <c r="G1729" s="310">
        <v>2024</v>
      </c>
    </row>
    <row r="1730" spans="2:7" ht="13.5" thickBot="1" x14ac:dyDescent="0.25">
      <c r="B1730" s="350"/>
      <c r="C1730" s="185" t="s">
        <v>103</v>
      </c>
      <c r="D1730" s="220" t="s">
        <v>151</v>
      </c>
      <c r="E1730" s="208">
        <f>E1718+E1723+E1724+E1726+E1719+E1720+E1727+E1721+E1713+E1714+E1715+E1716</f>
        <v>191365</v>
      </c>
      <c r="F1730" s="109"/>
      <c r="G1730" s="248"/>
    </row>
    <row r="1731" spans="2:7" x14ac:dyDescent="0.2">
      <c r="B1731" s="323">
        <v>116</v>
      </c>
      <c r="C1731" s="361" t="s">
        <v>97</v>
      </c>
      <c r="D1731" s="50" t="s">
        <v>139</v>
      </c>
      <c r="E1731" s="62"/>
      <c r="F1731" s="63"/>
      <c r="G1731" s="64"/>
    </row>
    <row r="1732" spans="2:7" x14ac:dyDescent="0.2">
      <c r="B1732" s="323"/>
      <c r="C1732" s="361"/>
      <c r="D1732" s="49" t="s">
        <v>240</v>
      </c>
      <c r="E1732" s="28">
        <v>2682</v>
      </c>
      <c r="F1732" s="31" t="s">
        <v>227</v>
      </c>
      <c r="G1732" s="32">
        <v>2024</v>
      </c>
    </row>
    <row r="1733" spans="2:7" x14ac:dyDescent="0.2">
      <c r="B1733" s="323"/>
      <c r="C1733" s="361"/>
      <c r="D1733" s="26" t="s">
        <v>549</v>
      </c>
      <c r="E1733" s="35">
        <v>1991</v>
      </c>
      <c r="F1733" s="31" t="s">
        <v>497</v>
      </c>
      <c r="G1733" s="32">
        <v>2024</v>
      </c>
    </row>
    <row r="1734" spans="2:7" x14ac:dyDescent="0.2">
      <c r="B1734" s="323"/>
      <c r="C1734" s="361"/>
      <c r="D1734" s="30" t="s">
        <v>133</v>
      </c>
      <c r="E1734" s="28"/>
      <c r="F1734" s="31"/>
      <c r="G1734" s="32"/>
    </row>
    <row r="1735" spans="2:7" x14ac:dyDescent="0.2">
      <c r="B1735" s="323"/>
      <c r="C1735" s="361"/>
      <c r="D1735" s="67" t="s">
        <v>305</v>
      </c>
      <c r="E1735" s="28">
        <v>3000</v>
      </c>
      <c r="F1735" s="31" t="s">
        <v>297</v>
      </c>
      <c r="G1735" s="32">
        <v>2024</v>
      </c>
    </row>
    <row r="1736" spans="2:7" x14ac:dyDescent="0.2">
      <c r="B1736" s="324"/>
      <c r="C1736" s="361"/>
      <c r="D1736" s="26" t="s">
        <v>550</v>
      </c>
      <c r="E1736" s="35">
        <v>6197</v>
      </c>
      <c r="F1736" s="31" t="s">
        <v>497</v>
      </c>
      <c r="G1736" s="32">
        <v>2024</v>
      </c>
    </row>
    <row r="1737" spans="2:7" ht="13.9" customHeight="1" x14ac:dyDescent="0.2">
      <c r="B1737" s="324"/>
      <c r="C1737" s="361"/>
      <c r="D1737" s="33" t="s">
        <v>129</v>
      </c>
      <c r="E1737" s="114">
        <f>E1738</f>
        <v>540</v>
      </c>
      <c r="F1737" s="2"/>
      <c r="G1737" s="268"/>
    </row>
    <row r="1738" spans="2:7" ht="13.9" customHeight="1" thickBot="1" x14ac:dyDescent="0.25">
      <c r="B1738" s="324"/>
      <c r="C1738" s="361"/>
      <c r="D1738" s="309" t="s">
        <v>187</v>
      </c>
      <c r="E1738" s="88">
        <v>540</v>
      </c>
      <c r="F1738" s="89" t="s">
        <v>297</v>
      </c>
      <c r="G1738" s="274">
        <v>2024</v>
      </c>
    </row>
    <row r="1739" spans="2:7" ht="16.899999999999999" customHeight="1" thickBot="1" x14ac:dyDescent="0.25">
      <c r="B1739" s="325"/>
      <c r="C1739" s="42" t="s">
        <v>103</v>
      </c>
      <c r="D1739" s="220" t="s">
        <v>151</v>
      </c>
      <c r="E1739" s="231">
        <f>E1732+E1735+E1737+E1733+E1736</f>
        <v>14410</v>
      </c>
      <c r="F1739" s="313"/>
      <c r="G1739" s="314"/>
    </row>
    <row r="1740" spans="2:7" ht="15.75" customHeight="1" thickBot="1" x14ac:dyDescent="0.25">
      <c r="B1740" s="232"/>
      <c r="C1740" s="232"/>
      <c r="D1740" s="233" t="s">
        <v>94</v>
      </c>
      <c r="E1740" s="263">
        <v>8252325</v>
      </c>
      <c r="F1740" s="234"/>
      <c r="G1740" s="308"/>
    </row>
    <row r="1741" spans="2:7" x14ac:dyDescent="0.2">
      <c r="G1741" s="7"/>
    </row>
    <row r="1742" spans="2:7" x14ac:dyDescent="0.2">
      <c r="F1742" s="7"/>
    </row>
    <row r="1743" spans="2:7" x14ac:dyDescent="0.2">
      <c r="G1743" s="7"/>
    </row>
    <row r="1744" spans="2:7" x14ac:dyDescent="0.2">
      <c r="E1744" s="19"/>
    </row>
    <row r="1746" spans="5:5" x14ac:dyDescent="0.2">
      <c r="E1746" s="19"/>
    </row>
  </sheetData>
  <mergeCells count="319">
    <mergeCell ref="F31:G31"/>
    <mergeCell ref="F48:G48"/>
    <mergeCell ref="F117:G117"/>
    <mergeCell ref="F131:G131"/>
    <mergeCell ref="F162:G162"/>
    <mergeCell ref="F491:G491"/>
    <mergeCell ref="F457:G457"/>
    <mergeCell ref="F243:G243"/>
    <mergeCell ref="F344:G344"/>
    <mergeCell ref="F310:G310"/>
    <mergeCell ref="F257:G257"/>
    <mergeCell ref="F267:G267"/>
    <mergeCell ref="F903:G903"/>
    <mergeCell ref="F803:G803"/>
    <mergeCell ref="F213:G213"/>
    <mergeCell ref="F227:G227"/>
    <mergeCell ref="C183:C190"/>
    <mergeCell ref="C822:C834"/>
    <mergeCell ref="C773:C776"/>
    <mergeCell ref="C1522:C1530"/>
    <mergeCell ref="C1333:C1355"/>
    <mergeCell ref="C1357:C1369"/>
    <mergeCell ref="C494:C506"/>
    <mergeCell ref="F472:G472"/>
    <mergeCell ref="F390:G390"/>
    <mergeCell ref="C270:C287"/>
    <mergeCell ref="F621:G621"/>
    <mergeCell ref="C1516:C1520"/>
    <mergeCell ref="F792:G792"/>
    <mergeCell ref="F947:G947"/>
    <mergeCell ref="F1114:G1114"/>
    <mergeCell ref="F1033:G1033"/>
    <mergeCell ref="F1055:G1055"/>
    <mergeCell ref="F1218:G1218"/>
    <mergeCell ref="F1352:G1352"/>
    <mergeCell ref="F1503:G1503"/>
    <mergeCell ref="B1708:B1711"/>
    <mergeCell ref="C1708:C1710"/>
    <mergeCell ref="B1555:B1586"/>
    <mergeCell ref="C1532:C1553"/>
    <mergeCell ref="C1587:C1598"/>
    <mergeCell ref="C1555:C1585"/>
    <mergeCell ref="B1587:B1599"/>
    <mergeCell ref="B1453:B1477"/>
    <mergeCell ref="C1493:C1505"/>
    <mergeCell ref="C1453:C1476"/>
    <mergeCell ref="B1493:B1506"/>
    <mergeCell ref="C69:C91"/>
    <mergeCell ref="B218:B231"/>
    <mergeCell ref="B69:B92"/>
    <mergeCell ref="B207:B217"/>
    <mergeCell ref="F179:G179"/>
    <mergeCell ref="F189:G189"/>
    <mergeCell ref="F204:G204"/>
    <mergeCell ref="B152:B164"/>
    <mergeCell ref="B165:B182"/>
    <mergeCell ref="C137:C150"/>
    <mergeCell ref="B183:B191"/>
    <mergeCell ref="B192:B206"/>
    <mergeCell ref="B93:B105"/>
    <mergeCell ref="B106:B120"/>
    <mergeCell ref="B121:B136"/>
    <mergeCell ref="B137:B151"/>
    <mergeCell ref="C93:C104"/>
    <mergeCell ref="C1731:C1738"/>
    <mergeCell ref="B1646:B1660"/>
    <mergeCell ref="B1637:B1645"/>
    <mergeCell ref="B1600:B1614"/>
    <mergeCell ref="B1731:B1739"/>
    <mergeCell ref="B1704:B1707"/>
    <mergeCell ref="C1637:C1644"/>
    <mergeCell ref="B1661:B1673"/>
    <mergeCell ref="C1697:C1702"/>
    <mergeCell ref="C1704:C1706"/>
    <mergeCell ref="B1615:B1636"/>
    <mergeCell ref="C1615:C1635"/>
    <mergeCell ref="C1600:C1613"/>
    <mergeCell ref="B1697:B1703"/>
    <mergeCell ref="B1690:B1696"/>
    <mergeCell ref="B1679:B1689"/>
    <mergeCell ref="B1674:B1678"/>
    <mergeCell ref="C1674:C1677"/>
    <mergeCell ref="C1712:C1729"/>
    <mergeCell ref="B1712:B1730"/>
    <mergeCell ref="C1690:C1695"/>
    <mergeCell ref="C1661:C1672"/>
    <mergeCell ref="C1646:C1659"/>
    <mergeCell ref="C1679:C1688"/>
    <mergeCell ref="C790:C793"/>
    <mergeCell ref="B1070:B1082"/>
    <mergeCell ref="C836:C853"/>
    <mergeCell ref="B1017:B1037"/>
    <mergeCell ref="B926:B950"/>
    <mergeCell ref="C998:C1004"/>
    <mergeCell ref="B1059:B1069"/>
    <mergeCell ref="B807:B821"/>
    <mergeCell ref="C807:C820"/>
    <mergeCell ref="C855:C876"/>
    <mergeCell ref="B855:B877"/>
    <mergeCell ref="B1006:B1016"/>
    <mergeCell ref="B822:B835"/>
    <mergeCell ref="C878:C905"/>
    <mergeCell ref="C907:C924"/>
    <mergeCell ref="C926:C949"/>
    <mergeCell ref="B760:B772"/>
    <mergeCell ref="C760:C771"/>
    <mergeCell ref="C725:C735"/>
    <mergeCell ref="B778:B789"/>
    <mergeCell ref="C752:C758"/>
    <mergeCell ref="B773:B777"/>
    <mergeCell ref="B752:B759"/>
    <mergeCell ref="B1:G1"/>
    <mergeCell ref="B2:G2"/>
    <mergeCell ref="B3:G3"/>
    <mergeCell ref="B34:B50"/>
    <mergeCell ref="C51:C67"/>
    <mergeCell ref="C237:C246"/>
    <mergeCell ref="C34:C49"/>
    <mergeCell ref="E5:F5"/>
    <mergeCell ref="C165:C181"/>
    <mergeCell ref="C218:C230"/>
    <mergeCell ref="B4:G4"/>
    <mergeCell ref="F101:G101"/>
    <mergeCell ref="B51:B68"/>
    <mergeCell ref="B439:B445"/>
    <mergeCell ref="C446:C458"/>
    <mergeCell ref="B232:B236"/>
    <mergeCell ref="B577:B585"/>
    <mergeCell ref="F644:G644"/>
    <mergeCell ref="B634:B646"/>
    <mergeCell ref="B737:B751"/>
    <mergeCell ref="C634:C645"/>
    <mergeCell ref="C695:C710"/>
    <mergeCell ref="C661:C673"/>
    <mergeCell ref="C675:C693"/>
    <mergeCell ref="C647:C659"/>
    <mergeCell ref="C624:C632"/>
    <mergeCell ref="F692:G692"/>
    <mergeCell ref="C712:C723"/>
    <mergeCell ref="C737:C750"/>
    <mergeCell ref="F709:G709"/>
    <mergeCell ref="F722:G722"/>
    <mergeCell ref="B695:B711"/>
    <mergeCell ref="B712:B724"/>
    <mergeCell ref="B725:B736"/>
    <mergeCell ref="B624:B633"/>
    <mergeCell ref="B661:B674"/>
    <mergeCell ref="B675:B694"/>
    <mergeCell ref="F672:G672"/>
    <mergeCell ref="B1090:B1098"/>
    <mergeCell ref="C1158:C1172"/>
    <mergeCell ref="C1006:C1015"/>
    <mergeCell ref="B795:B806"/>
    <mergeCell ref="C1038:C1046"/>
    <mergeCell ref="C1059:C1068"/>
    <mergeCell ref="C1070:C1081"/>
    <mergeCell ref="C795:C805"/>
    <mergeCell ref="C1048:C1057"/>
    <mergeCell ref="B998:B1005"/>
    <mergeCell ref="C1017:C1036"/>
    <mergeCell ref="C1083:C1088"/>
    <mergeCell ref="C1118:C1124"/>
    <mergeCell ref="B1158:B1173"/>
    <mergeCell ref="B836:B854"/>
    <mergeCell ref="B951:B975"/>
    <mergeCell ref="B976:B997"/>
    <mergeCell ref="B878:B906"/>
    <mergeCell ref="C951:C974"/>
    <mergeCell ref="B1048:B1058"/>
    <mergeCell ref="B1532:B1554"/>
    <mergeCell ref="B1478:B1492"/>
    <mergeCell ref="B1507:B1515"/>
    <mergeCell ref="B1267:B1285"/>
    <mergeCell ref="C1267:C1284"/>
    <mergeCell ref="C1377:C1391"/>
    <mergeCell ref="C1418:C1432"/>
    <mergeCell ref="B1371:B1376"/>
    <mergeCell ref="C1286:C1312"/>
    <mergeCell ref="B1522:B1531"/>
    <mergeCell ref="B1516:B1521"/>
    <mergeCell ref="C1507:C1514"/>
    <mergeCell ref="B1333:B1356"/>
    <mergeCell ref="C1371:C1375"/>
    <mergeCell ref="B1393:B1417"/>
    <mergeCell ref="C1393:C1416"/>
    <mergeCell ref="C1434:C1451"/>
    <mergeCell ref="B1434:B1452"/>
    <mergeCell ref="C1478:C1491"/>
    <mergeCell ref="B1418:B1433"/>
    <mergeCell ref="C1314:C1331"/>
    <mergeCell ref="C1230:C1250"/>
    <mergeCell ref="F1374:G1374"/>
    <mergeCell ref="F1472:G1472"/>
    <mergeCell ref="F1264:G1264"/>
    <mergeCell ref="F1450:G1450"/>
    <mergeCell ref="F1330:G1330"/>
    <mergeCell ref="F1249:G1249"/>
    <mergeCell ref="F1310:G1310"/>
    <mergeCell ref="F1415:G1415"/>
    <mergeCell ref="F1431:G1431"/>
    <mergeCell ref="B1357:B1370"/>
    <mergeCell ref="B1377:B1392"/>
    <mergeCell ref="B1286:B1313"/>
    <mergeCell ref="B1314:B1332"/>
    <mergeCell ref="B1252:B1266"/>
    <mergeCell ref="F1281:G1281"/>
    <mergeCell ref="B1222:B1229"/>
    <mergeCell ref="B1193:B1204"/>
    <mergeCell ref="B1205:B1221"/>
    <mergeCell ref="F1142:G1142"/>
    <mergeCell ref="C1222:C1228"/>
    <mergeCell ref="C1252:C1265"/>
    <mergeCell ref="C1205:C1220"/>
    <mergeCell ref="B1230:B1251"/>
    <mergeCell ref="B1099:B1117"/>
    <mergeCell ref="B1118:B1125"/>
    <mergeCell ref="B1150:B1157"/>
    <mergeCell ref="B1126:B1149"/>
    <mergeCell ref="C1126:C1148"/>
    <mergeCell ref="C1193:C1203"/>
    <mergeCell ref="F1188:G1188"/>
    <mergeCell ref="C1174:C1191"/>
    <mergeCell ref="B1174:B1192"/>
    <mergeCell ref="F851:G851"/>
    <mergeCell ref="F1154:G1154"/>
    <mergeCell ref="B1038:B1047"/>
    <mergeCell ref="B1083:B1089"/>
    <mergeCell ref="C1099:C1116"/>
    <mergeCell ref="B586:B596"/>
    <mergeCell ref="C464:C473"/>
    <mergeCell ref="B568:B576"/>
    <mergeCell ref="B555:B567"/>
    <mergeCell ref="B597:B603"/>
    <mergeCell ref="F606:G606"/>
    <mergeCell ref="F734:G734"/>
    <mergeCell ref="F770:G770"/>
    <mergeCell ref="C1150:C1156"/>
    <mergeCell ref="C778:C788"/>
    <mergeCell ref="F1096:G1096"/>
    <mergeCell ref="C1090:C1097"/>
    <mergeCell ref="B790:B794"/>
    <mergeCell ref="C976:C996"/>
    <mergeCell ref="F833:G833"/>
    <mergeCell ref="B907:B925"/>
    <mergeCell ref="F1045:G1045"/>
    <mergeCell ref="F1079:G1079"/>
    <mergeCell ref="F1067:G1067"/>
    <mergeCell ref="F436:G436"/>
    <mergeCell ref="C393:C410"/>
    <mergeCell ref="F408:G408"/>
    <mergeCell ref="F424:G424"/>
    <mergeCell ref="C314:C329"/>
    <mergeCell ref="F367:G367"/>
    <mergeCell ref="C475:C480"/>
    <mergeCell ref="B494:B507"/>
    <mergeCell ref="F594:G594"/>
    <mergeCell ref="F574:G574"/>
    <mergeCell ref="F582:G582"/>
    <mergeCell ref="C331:C345"/>
    <mergeCell ref="B412:B426"/>
    <mergeCell ref="C439:C444"/>
    <mergeCell ref="B482:B493"/>
    <mergeCell ref="F565:G565"/>
    <mergeCell ref="C597:C602"/>
    <mergeCell ref="C568:C575"/>
    <mergeCell ref="C527:C553"/>
    <mergeCell ref="F524:G524"/>
    <mergeCell ref="F504:G504"/>
    <mergeCell ref="C508:C515"/>
    <mergeCell ref="C517:C525"/>
    <mergeCell ref="F442:G442"/>
    <mergeCell ref="F551:G551"/>
    <mergeCell ref="B427:B438"/>
    <mergeCell ref="B393:B411"/>
    <mergeCell ref="B446:B459"/>
    <mergeCell ref="B464:B474"/>
    <mergeCell ref="C106:C119"/>
    <mergeCell ref="C385:C391"/>
    <mergeCell ref="C192:C205"/>
    <mergeCell ref="C248:C257"/>
    <mergeCell ref="C207:C216"/>
    <mergeCell ref="C259:C268"/>
    <mergeCell ref="C121:C135"/>
    <mergeCell ref="C427:C437"/>
    <mergeCell ref="C460:C462"/>
    <mergeCell ref="C347:C371"/>
    <mergeCell ref="C232:C235"/>
    <mergeCell ref="C373:C383"/>
    <mergeCell ref="C412:C425"/>
    <mergeCell ref="C152:C163"/>
    <mergeCell ref="B237:B247"/>
    <mergeCell ref="B259:B269"/>
    <mergeCell ref="B347:B372"/>
    <mergeCell ref="B373:B384"/>
    <mergeCell ref="B314:B330"/>
    <mergeCell ref="F1727:G1727"/>
    <mergeCell ref="F1739:G1739"/>
    <mergeCell ref="C289:C312"/>
    <mergeCell ref="B8:B33"/>
    <mergeCell ref="C8:C32"/>
    <mergeCell ref="B248:B258"/>
    <mergeCell ref="B331:B346"/>
    <mergeCell ref="B647:B660"/>
    <mergeCell ref="B475:B481"/>
    <mergeCell ref="B517:B526"/>
    <mergeCell ref="C482:C492"/>
    <mergeCell ref="B460:B463"/>
    <mergeCell ref="B508:B516"/>
    <mergeCell ref="C555:C566"/>
    <mergeCell ref="B613:B623"/>
    <mergeCell ref="C604:C611"/>
    <mergeCell ref="C613:C622"/>
    <mergeCell ref="B604:B612"/>
    <mergeCell ref="B527:B554"/>
    <mergeCell ref="C586:C595"/>
    <mergeCell ref="C577:C584"/>
    <mergeCell ref="B289:B313"/>
    <mergeCell ref="B270:B288"/>
    <mergeCell ref="B385:B392"/>
  </mergeCells>
  <phoneticPr fontId="19" type="noConversion"/>
  <pageMargins left="0.2" right="0.2" top="0.2" bottom="0.2" header="0.2" footer="0.2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план на 2024г.</vt:lpstr>
      <vt:lpstr>Лист3</vt:lpstr>
      <vt:lpstr>Лист1</vt:lpstr>
      <vt:lpstr>Лист2</vt:lpstr>
      <vt:lpstr>'план на 2024г.'!Область_печати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МКД2</dc:creator>
  <cp:lastModifiedBy>Мкд1</cp:lastModifiedBy>
  <cp:lastPrinted>2024-08-12T11:52:07Z</cp:lastPrinted>
  <dcterms:created xsi:type="dcterms:W3CDTF">2014-04-21T02:50:09Z</dcterms:created>
  <dcterms:modified xsi:type="dcterms:W3CDTF">2025-07-04T09:34:27Z</dcterms:modified>
</cp:coreProperties>
</file>